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06"/>
  <workbookPr defaultThemeVersion="166925"/>
  <mc:AlternateContent xmlns:mc="http://schemas.openxmlformats.org/markup-compatibility/2006">
    <mc:Choice Requires="x15">
      <x15ac:absPath xmlns:x15ac="http://schemas.microsoft.com/office/spreadsheetml/2010/11/ac" url="https://maximus365.sharepoint.com/sites/PropgateC/IN_LTSS_Services/OralsBAFO/BAFO 12.12.2022/"/>
    </mc:Choice>
  </mc:AlternateContent>
  <xr:revisionPtr revIDLastSave="179" documentId="13_ncr:1_{97B6E7A0-A246-4C74-83A7-23F97C188862}" xr6:coauthVersionLast="47" xr6:coauthVersionMax="47" xr10:uidLastSave="{5D050B53-8D1B-410F-BF07-AAEA109EDE24}"/>
  <bookViews>
    <workbookView xWindow="-28910" yWindow="-110" windowWidth="29020" windowHeight="15820" tabRatio="742" firstSheet="6" activeTab="6" xr2:uid="{E91FDA10-8DBC-4FC3-878D-55306381F11C}"/>
  </bookViews>
  <sheets>
    <sheet name="1. Title" sheetId="1" r:id="rId1"/>
    <sheet name="2. Contents" sheetId="2" r:id="rId2"/>
    <sheet name="3. Instructions" sheetId="3" r:id="rId3"/>
    <sheet name="4. Cost Proposal Summary" sheetId="4" r:id="rId4"/>
    <sheet name="5. Key Staff" sheetId="5" r:id="rId5"/>
    <sheet name="6. Other Staff" sheetId="6" r:id="rId6"/>
    <sheet name="7. Helpline Services" sheetId="7" r:id="rId7"/>
    <sheet name="8. PASRR Level I Assessments" sheetId="8" r:id="rId8"/>
    <sheet name="9. LOC Assessments" sheetId="12" r:id="rId9"/>
    <sheet name="10. LOC Determinations Only" sheetId="13" r:id="rId10"/>
    <sheet name="11. PASRR Level II (MI)" sheetId="14" r:id="rId11"/>
    <sheet name="12. PASRR Level II (IDRC)" sheetId="15" r:id="rId12"/>
    <sheet name="13. Intake Counseling" sheetId="11" r:id="rId13"/>
    <sheet name="14. IHCP Application Assistance" sheetId="16" r:id="rId14"/>
    <sheet name="15. Information Systems" sheetId="9" r:id="rId15"/>
    <sheet name="16. Other Tasks" sheetId="10" r:id="rId16"/>
    <sheet name="17. Key Staff Hours Summary" sheetId="17" r:id="rId17"/>
  </sheets>
  <externalReferences>
    <externalReference r:id="rId18"/>
  </externalReferences>
  <definedNames>
    <definedName name="_xlnm.Print_Area" localSheetId="0">'1. Title'!$A$1:$C$11</definedName>
    <definedName name="_xlnm.Print_Area" localSheetId="9">'10. LOC Determinations Only'!$A$1:$I$53</definedName>
    <definedName name="_xlnm.Print_Area" localSheetId="10">'11. PASRR Level II (MI)'!$A$1:$I$103</definedName>
    <definedName name="_xlnm.Print_Area" localSheetId="11">'12. PASRR Level II (IDRC)'!$A$1:$I$103</definedName>
    <definedName name="_xlnm.Print_Area" localSheetId="12">'13. Intake Counseling'!$A$1:$I$87</definedName>
    <definedName name="_xlnm.Print_Area" localSheetId="13">'14. IHCP Application Assistance'!$A$1:$I$93</definedName>
    <definedName name="_xlnm.Print_Area" localSheetId="14">'15. Information Systems'!$A$1:$I$86</definedName>
    <definedName name="_xlnm.Print_Area" localSheetId="15">'16. Other Tasks'!$A$1:$I$39</definedName>
    <definedName name="_xlnm.Print_Area" localSheetId="16">'17. Key Staff Hours Summary'!$A$1:$I$14</definedName>
    <definedName name="_xlnm.Print_Area" localSheetId="1">'2. Contents'!$A$1:$I$31</definedName>
    <definedName name="_xlnm.Print_Area" localSheetId="4">'5. Key Staff'!$A$1:$J$17</definedName>
    <definedName name="_xlnm.Print_Area" localSheetId="5">'6. Other Staff'!$A$1:$I$44</definedName>
    <definedName name="_xlnm.Print_Area" localSheetId="6">'7. Helpline Services'!$A$1:$I$89</definedName>
    <definedName name="_xlnm.Print_Area" localSheetId="7">'8. PASRR Level I Assessments'!$A$1:$I$54</definedName>
    <definedName name="_xlnm.Print_Area" localSheetId="8">'9. LOC Assessments'!$A$1:$I$54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5" i="9" l="1"/>
  <c r="D64" i="9"/>
  <c r="D63" i="9"/>
  <c r="D62" i="9"/>
  <c r="D61" i="9"/>
  <c r="B44" i="6" l="1"/>
  <c r="B43" i="6"/>
  <c r="B42" i="6"/>
  <c r="B41" i="6"/>
  <c r="B40" i="6"/>
  <c r="B39" i="6"/>
  <c r="B38" i="6"/>
  <c r="B36" i="6"/>
  <c r="B35" i="6"/>
  <c r="B34" i="6"/>
  <c r="B33" i="6"/>
  <c r="B32" i="6"/>
  <c r="B31" i="6"/>
  <c r="B30" i="6"/>
  <c r="B29" i="6"/>
  <c r="B28" i="6"/>
  <c r="B27" i="6"/>
  <c r="B26" i="6"/>
  <c r="B25" i="6"/>
  <c r="B24" i="6"/>
  <c r="B22" i="6"/>
  <c r="B21" i="6"/>
  <c r="B20" i="6"/>
  <c r="B19" i="6"/>
  <c r="B18" i="6"/>
  <c r="B17" i="6"/>
  <c r="B16" i="6"/>
  <c r="B15" i="6"/>
  <c r="D14" i="15"/>
  <c r="B63" i="10" l="1"/>
  <c r="B62" i="10"/>
  <c r="B61" i="10"/>
  <c r="B60" i="10"/>
  <c r="B107" i="7" l="1"/>
  <c r="B108" i="7"/>
  <c r="B109" i="7"/>
  <c r="B110" i="7"/>
  <c r="B111" i="7"/>
  <c r="B112" i="7"/>
  <c r="B113" i="7"/>
  <c r="B114" i="7"/>
  <c r="B115" i="7"/>
  <c r="B116" i="7"/>
  <c r="B117" i="7"/>
  <c r="B118" i="7"/>
  <c r="B119" i="7"/>
  <c r="B120" i="7"/>
  <c r="B121" i="7"/>
  <c r="B122" i="7"/>
  <c r="B123" i="7"/>
  <c r="B124" i="7"/>
  <c r="B125" i="7"/>
  <c r="B126" i="7"/>
  <c r="B127" i="7"/>
  <c r="B128" i="7"/>
  <c r="B129" i="7"/>
  <c r="B130" i="7"/>
  <c r="B131" i="7"/>
  <c r="B132" i="7"/>
  <c r="B133" i="7"/>
  <c r="B134" i="7"/>
  <c r="B135" i="7"/>
  <c r="B136" i="7"/>
  <c r="B137" i="7"/>
  <c r="B138" i="7"/>
  <c r="B106" i="7"/>
  <c r="B66" i="8"/>
  <c r="B105" i="7"/>
  <c r="B104" i="7"/>
  <c r="B103" i="7"/>
  <c r="B102" i="7"/>
  <c r="B101" i="7"/>
  <c r="D15" i="7"/>
  <c r="D13" i="16"/>
  <c r="E87" i="7"/>
  <c r="D87" i="7"/>
  <c r="C87" i="7"/>
  <c r="E36" i="7"/>
  <c r="E37" i="7" s="1"/>
  <c r="E38" i="7" s="1"/>
  <c r="E39" i="7" s="1"/>
  <c r="E40" i="7" s="1"/>
  <c r="D36" i="7"/>
  <c r="D37" i="7" s="1"/>
  <c r="D38" i="7" s="1"/>
  <c r="D39" i="7" s="1"/>
  <c r="D40" i="7" s="1"/>
  <c r="C36" i="7"/>
  <c r="C37" i="7" s="1"/>
  <c r="C38" i="7" s="1"/>
  <c r="C39" i="7" s="1"/>
  <c r="C40" i="7" s="1"/>
  <c r="D13" i="11"/>
  <c r="D14" i="14"/>
  <c r="B48" i="3"/>
  <c r="C12" i="17"/>
  <c r="F2" i="17"/>
  <c r="D14" i="13" l="1"/>
  <c r="C14" i="4" s="1"/>
  <c r="D14" i="12"/>
  <c r="C13" i="4" s="1"/>
  <c r="D14" i="8"/>
  <c r="C12" i="4" s="1"/>
  <c r="C18" i="4"/>
  <c r="C17" i="4"/>
  <c r="C16" i="4"/>
  <c r="C15" i="4"/>
  <c r="C11" i="4"/>
  <c r="B188" i="9"/>
  <c r="B187" i="9"/>
  <c r="B96" i="10"/>
  <c r="C24" i="10"/>
  <c r="C23" i="10"/>
  <c r="C22" i="10"/>
  <c r="C21" i="10"/>
  <c r="B95" i="10"/>
  <c r="B94" i="10"/>
  <c r="B93" i="10"/>
  <c r="B92" i="10"/>
  <c r="B91" i="10"/>
  <c r="B90" i="10"/>
  <c r="B89" i="10"/>
  <c r="B88" i="10"/>
  <c r="B87" i="10"/>
  <c r="B86" i="10"/>
  <c r="B85" i="10"/>
  <c r="B84" i="10"/>
  <c r="B83" i="10"/>
  <c r="B82" i="10"/>
  <c r="B81" i="10"/>
  <c r="B80" i="10"/>
  <c r="B79" i="10"/>
  <c r="B78" i="10"/>
  <c r="B77" i="10"/>
  <c r="B76" i="10"/>
  <c r="B75" i="10"/>
  <c r="B74" i="10"/>
  <c r="B73" i="10"/>
  <c r="B72" i="10"/>
  <c r="B71" i="10"/>
  <c r="B70" i="10"/>
  <c r="B69" i="10"/>
  <c r="B68" i="10"/>
  <c r="B67" i="10"/>
  <c r="B66" i="10"/>
  <c r="B65" i="10"/>
  <c r="B64" i="10"/>
  <c r="B186" i="9"/>
  <c r="B185" i="9"/>
  <c r="B184" i="9"/>
  <c r="B183" i="9"/>
  <c r="B182" i="9"/>
  <c r="B181" i="9"/>
  <c r="B180" i="9"/>
  <c r="B179" i="9"/>
  <c r="B178" i="9"/>
  <c r="B177" i="9"/>
  <c r="B176" i="9"/>
  <c r="B175" i="9"/>
  <c r="B174" i="9"/>
  <c r="B173" i="9"/>
  <c r="B172" i="9"/>
  <c r="B171" i="9"/>
  <c r="B170" i="9"/>
  <c r="B169" i="9"/>
  <c r="B168" i="9"/>
  <c r="B167" i="9"/>
  <c r="B166" i="9"/>
  <c r="B165" i="9"/>
  <c r="B164" i="9"/>
  <c r="B163" i="9"/>
  <c r="B162" i="9"/>
  <c r="B161" i="9"/>
  <c r="B160" i="9"/>
  <c r="B159" i="9"/>
  <c r="B158" i="9"/>
  <c r="B157" i="9"/>
  <c r="B156" i="9"/>
  <c r="B155" i="9"/>
  <c r="B154" i="9"/>
  <c r="B153" i="9"/>
  <c r="B152" i="9"/>
  <c r="B151" i="9"/>
  <c r="B94" i="12"/>
  <c r="B93" i="12"/>
  <c r="B92" i="12"/>
  <c r="B91" i="12"/>
  <c r="B90" i="12"/>
  <c r="B89" i="12"/>
  <c r="B88" i="12"/>
  <c r="B87" i="12"/>
  <c r="B86" i="12"/>
  <c r="B85" i="12"/>
  <c r="B84" i="12"/>
  <c r="B83" i="12"/>
  <c r="B82" i="12"/>
  <c r="B81" i="12"/>
  <c r="B80" i="12"/>
  <c r="B79" i="12"/>
  <c r="B78" i="12"/>
  <c r="B77" i="12"/>
  <c r="B76" i="12"/>
  <c r="B75" i="12"/>
  <c r="B74" i="12"/>
  <c r="B73" i="12"/>
  <c r="B72" i="12"/>
  <c r="B71" i="12"/>
  <c r="B70" i="12"/>
  <c r="B69" i="12"/>
  <c r="B68" i="12"/>
  <c r="B67" i="12"/>
  <c r="B66" i="12"/>
  <c r="B65" i="12"/>
  <c r="B64" i="12"/>
  <c r="B63" i="12"/>
  <c r="B62" i="12"/>
  <c r="B61" i="12"/>
  <c r="B60" i="12"/>
  <c r="B59" i="12"/>
  <c r="B58" i="12"/>
  <c r="B30" i="9"/>
  <c r="F2" i="10"/>
  <c r="B45" i="3"/>
  <c r="D39" i="10"/>
  <c r="B42" i="3"/>
  <c r="B39" i="3"/>
  <c r="B36" i="3"/>
  <c r="B33" i="3"/>
  <c r="B30" i="3"/>
  <c r="B27" i="3"/>
  <c r="B24" i="3"/>
  <c r="B21" i="3"/>
  <c r="B18" i="3"/>
  <c r="F85" i="9"/>
  <c r="F84" i="9"/>
  <c r="F83" i="9"/>
  <c r="F82" i="9"/>
  <c r="F81" i="9"/>
  <c r="F80" i="9"/>
  <c r="F79" i="9"/>
  <c r="F78" i="9"/>
  <c r="F77" i="9"/>
  <c r="F76" i="9"/>
  <c r="F75" i="9"/>
  <c r="F74" i="9"/>
  <c r="F73" i="9"/>
  <c r="F72" i="9"/>
  <c r="F71" i="9"/>
  <c r="F70" i="9"/>
  <c r="F69" i="9"/>
  <c r="F68" i="9"/>
  <c r="F67" i="9"/>
  <c r="F66" i="9"/>
  <c r="F65" i="9"/>
  <c r="F64" i="9"/>
  <c r="F63" i="9"/>
  <c r="F62" i="9"/>
  <c r="F61" i="9"/>
  <c r="F2" i="9"/>
  <c r="B95" i="16"/>
  <c r="B94" i="16"/>
  <c r="B93" i="16"/>
  <c r="B92" i="16"/>
  <c r="B91" i="16"/>
  <c r="B90" i="16"/>
  <c r="B89" i="16"/>
  <c r="B88" i="16"/>
  <c r="B87" i="16"/>
  <c r="B86" i="16"/>
  <c r="B85" i="16"/>
  <c r="B84" i="16"/>
  <c r="B83" i="16"/>
  <c r="B82" i="16"/>
  <c r="B81" i="16"/>
  <c r="B80" i="16"/>
  <c r="B79" i="16"/>
  <c r="B78" i="16"/>
  <c r="B77" i="16"/>
  <c r="B76" i="16"/>
  <c r="B75" i="16"/>
  <c r="B74" i="16"/>
  <c r="B73" i="16"/>
  <c r="B72" i="16"/>
  <c r="B71" i="16"/>
  <c r="B70" i="16"/>
  <c r="B69" i="16"/>
  <c r="B68" i="16"/>
  <c r="B67" i="16"/>
  <c r="B66" i="16"/>
  <c r="B65" i="16"/>
  <c r="B64" i="16"/>
  <c r="B63" i="16"/>
  <c r="B62" i="16"/>
  <c r="B61" i="16"/>
  <c r="B60" i="16"/>
  <c r="B59" i="16"/>
  <c r="B58" i="16"/>
  <c r="E52" i="16"/>
  <c r="D52" i="16"/>
  <c r="C52" i="16"/>
  <c r="E24" i="16"/>
  <c r="E25" i="16" s="1"/>
  <c r="E26" i="16" s="1"/>
  <c r="E27" i="16" s="1"/>
  <c r="E28" i="16" s="1"/>
  <c r="D24" i="16"/>
  <c r="D25" i="16" s="1"/>
  <c r="D26" i="16" s="1"/>
  <c r="D27" i="16" s="1"/>
  <c r="D28" i="16" s="1"/>
  <c r="C24" i="16"/>
  <c r="F2" i="16"/>
  <c r="B94" i="11"/>
  <c r="B93" i="11"/>
  <c r="B92" i="11"/>
  <c r="B91" i="11"/>
  <c r="B90" i="11"/>
  <c r="B89" i="11"/>
  <c r="B88" i="11"/>
  <c r="B87" i="11"/>
  <c r="B86" i="11"/>
  <c r="B85" i="11"/>
  <c r="B84" i="11"/>
  <c r="B83" i="11"/>
  <c r="B82" i="11"/>
  <c r="B81" i="11"/>
  <c r="B80" i="11"/>
  <c r="B79" i="11"/>
  <c r="B78" i="11"/>
  <c r="B77" i="11"/>
  <c r="B76" i="11"/>
  <c r="B75" i="11"/>
  <c r="B74" i="11"/>
  <c r="B73" i="11"/>
  <c r="B72" i="11"/>
  <c r="B71" i="11"/>
  <c r="B70" i="11"/>
  <c r="B69" i="11"/>
  <c r="B68" i="11"/>
  <c r="B67" i="11"/>
  <c r="B66" i="11"/>
  <c r="B65" i="11"/>
  <c r="B64" i="11"/>
  <c r="B63" i="11"/>
  <c r="B62" i="11"/>
  <c r="B61" i="11"/>
  <c r="B60" i="11"/>
  <c r="B59" i="11"/>
  <c r="B58" i="11"/>
  <c r="B57" i="11"/>
  <c r="C51" i="11"/>
  <c r="C23" i="11"/>
  <c r="F2" i="11"/>
  <c r="B95" i="15"/>
  <c r="B94" i="15"/>
  <c r="B93" i="15"/>
  <c r="B92" i="15"/>
  <c r="B91" i="15"/>
  <c r="B90" i="15"/>
  <c r="B89" i="15"/>
  <c r="B88" i="15"/>
  <c r="B87" i="15"/>
  <c r="B86" i="15"/>
  <c r="B85" i="15"/>
  <c r="B84" i="15"/>
  <c r="B83" i="15"/>
  <c r="B82" i="15"/>
  <c r="B81" i="15"/>
  <c r="B80" i="15"/>
  <c r="B79" i="15"/>
  <c r="B78" i="15"/>
  <c r="B77" i="15"/>
  <c r="B76" i="15"/>
  <c r="B75" i="15"/>
  <c r="B74" i="15"/>
  <c r="B73" i="15"/>
  <c r="B72" i="15"/>
  <c r="B71" i="15"/>
  <c r="B70" i="15"/>
  <c r="B69" i="15"/>
  <c r="B68" i="15"/>
  <c r="B67" i="15"/>
  <c r="B66" i="15"/>
  <c r="B65" i="15"/>
  <c r="B64" i="15"/>
  <c r="B63" i="15"/>
  <c r="B62" i="15"/>
  <c r="B61" i="15"/>
  <c r="B60" i="15"/>
  <c r="B59" i="15"/>
  <c r="B58" i="15"/>
  <c r="C52" i="15"/>
  <c r="C24" i="15"/>
  <c r="F2" i="15"/>
  <c r="B95" i="14"/>
  <c r="B94" i="14"/>
  <c r="B93" i="14"/>
  <c r="B92" i="14"/>
  <c r="B91" i="14"/>
  <c r="B90" i="14"/>
  <c r="B89" i="14"/>
  <c r="B88" i="14"/>
  <c r="B87" i="14"/>
  <c r="B86" i="14"/>
  <c r="B85" i="14"/>
  <c r="B84" i="14"/>
  <c r="B83" i="14"/>
  <c r="B82" i="14"/>
  <c r="B81" i="14"/>
  <c r="B80" i="14"/>
  <c r="B79" i="14"/>
  <c r="B78" i="14"/>
  <c r="B77" i="14"/>
  <c r="B76" i="14"/>
  <c r="B75" i="14"/>
  <c r="B74" i="14"/>
  <c r="B73" i="14"/>
  <c r="B72" i="14"/>
  <c r="B71" i="14"/>
  <c r="B70" i="14"/>
  <c r="B69" i="14"/>
  <c r="B68" i="14"/>
  <c r="B67" i="14"/>
  <c r="B66" i="14"/>
  <c r="B65" i="14"/>
  <c r="B64" i="14"/>
  <c r="B63" i="14"/>
  <c r="B62" i="14"/>
  <c r="B61" i="14"/>
  <c r="B60" i="14"/>
  <c r="B59" i="14"/>
  <c r="B58" i="14"/>
  <c r="C52" i="14"/>
  <c r="C24" i="14"/>
  <c r="F2" i="14"/>
  <c r="B95" i="13"/>
  <c r="B94" i="13"/>
  <c r="B93" i="13"/>
  <c r="B92" i="13"/>
  <c r="B91" i="13"/>
  <c r="B90" i="13"/>
  <c r="B89" i="13"/>
  <c r="B88" i="13"/>
  <c r="B87" i="13"/>
  <c r="B86" i="13"/>
  <c r="B85" i="13"/>
  <c r="B84" i="13"/>
  <c r="B83" i="13"/>
  <c r="B82" i="13"/>
  <c r="B81" i="13"/>
  <c r="B80" i="13"/>
  <c r="B79" i="13"/>
  <c r="B78" i="13"/>
  <c r="B77" i="13"/>
  <c r="B76" i="13"/>
  <c r="B75" i="13"/>
  <c r="B74" i="13"/>
  <c r="B73" i="13"/>
  <c r="B72" i="13"/>
  <c r="B71" i="13"/>
  <c r="B70" i="13"/>
  <c r="B69" i="13"/>
  <c r="B68" i="13"/>
  <c r="B67" i="13"/>
  <c r="B66" i="13"/>
  <c r="B65" i="13"/>
  <c r="B64" i="13"/>
  <c r="B63" i="13"/>
  <c r="B62" i="13"/>
  <c r="B61" i="13"/>
  <c r="B60" i="13"/>
  <c r="B59" i="13"/>
  <c r="B58" i="13"/>
  <c r="C52" i="13"/>
  <c r="C24" i="13"/>
  <c r="F2" i="13"/>
  <c r="B95" i="12"/>
  <c r="C52" i="12"/>
  <c r="C24" i="12"/>
  <c r="F2" i="12"/>
  <c r="B95" i="8"/>
  <c r="B94" i="8"/>
  <c r="B93" i="8"/>
  <c r="B92" i="8"/>
  <c r="B91" i="8"/>
  <c r="B90" i="8"/>
  <c r="B89" i="8"/>
  <c r="B88" i="8"/>
  <c r="B87" i="8"/>
  <c r="B86" i="8"/>
  <c r="B85" i="8"/>
  <c r="B84" i="8"/>
  <c r="B83" i="8"/>
  <c r="B82" i="8"/>
  <c r="B81" i="8"/>
  <c r="B80" i="8"/>
  <c r="B79" i="8"/>
  <c r="B78" i="8"/>
  <c r="B77" i="8"/>
  <c r="B76" i="8"/>
  <c r="B75" i="8"/>
  <c r="B74" i="8"/>
  <c r="B73" i="8"/>
  <c r="B72" i="8"/>
  <c r="B71" i="8"/>
  <c r="B70" i="8"/>
  <c r="B69" i="8"/>
  <c r="B68" i="8"/>
  <c r="B67" i="8"/>
  <c r="B65" i="8"/>
  <c r="B64" i="8"/>
  <c r="B63" i="8"/>
  <c r="B62" i="8"/>
  <c r="B61" i="8"/>
  <c r="B60" i="8"/>
  <c r="B59" i="8"/>
  <c r="B58" i="8"/>
  <c r="C52" i="8"/>
  <c r="C24" i="8"/>
  <c r="F2" i="8"/>
  <c r="E26" i="7"/>
  <c r="E27" i="7" s="1"/>
  <c r="E28" i="7" s="1"/>
  <c r="E29" i="7" s="1"/>
  <c r="E30" i="7" s="1"/>
  <c r="D26" i="7"/>
  <c r="D27" i="7" s="1"/>
  <c r="D28" i="7" s="1"/>
  <c r="D29" i="7" s="1"/>
  <c r="D30" i="7" s="1"/>
  <c r="C26" i="7"/>
  <c r="I44" i="6"/>
  <c r="C188" i="9" s="1"/>
  <c r="I43" i="6"/>
  <c r="I42" i="6"/>
  <c r="I41" i="6"/>
  <c r="I40" i="6"/>
  <c r="I39" i="6"/>
  <c r="I38" i="6"/>
  <c r="I37" i="6"/>
  <c r="I36" i="6"/>
  <c r="I35" i="6"/>
  <c r="I34" i="6"/>
  <c r="I33" i="6"/>
  <c r="I32" i="6"/>
  <c r="I31" i="6"/>
  <c r="I30" i="6"/>
  <c r="I29" i="6"/>
  <c r="I28" i="6"/>
  <c r="I27" i="6"/>
  <c r="E64" i="7"/>
  <c r="D64" i="7"/>
  <c r="C64" i="7"/>
  <c r="F2" i="7"/>
  <c r="B15" i="3"/>
  <c r="B12" i="3"/>
  <c r="I26" i="6"/>
  <c r="I25" i="6"/>
  <c r="I24" i="6"/>
  <c r="I23" i="6"/>
  <c r="I22" i="6"/>
  <c r="C74" i="10" s="1"/>
  <c r="I21" i="6"/>
  <c r="I20" i="6"/>
  <c r="I19" i="6"/>
  <c r="I18" i="6"/>
  <c r="I17" i="6"/>
  <c r="I11" i="6"/>
  <c r="I16" i="6"/>
  <c r="I15" i="6"/>
  <c r="I14" i="6"/>
  <c r="I13" i="6"/>
  <c r="I12" i="6"/>
  <c r="F2" i="6"/>
  <c r="G2" i="5"/>
  <c r="J16" i="5"/>
  <c r="C155" i="9" s="1"/>
  <c r="J15" i="5"/>
  <c r="C154" i="9" s="1"/>
  <c r="J14" i="5"/>
  <c r="J13" i="5"/>
  <c r="C152" i="9" s="1"/>
  <c r="J12" i="5"/>
  <c r="C151" i="9" s="1"/>
  <c r="J11" i="5"/>
  <c r="B9" i="3"/>
  <c r="B7" i="2"/>
  <c r="B8" i="2" s="1"/>
  <c r="B9" i="2" s="1"/>
  <c r="B10" i="2" s="1"/>
  <c r="B11" i="2" s="1"/>
  <c r="B12" i="2" s="1"/>
  <c r="B13" i="2" s="1"/>
  <c r="D30" i="9" l="1"/>
  <c r="E30" i="9" s="1"/>
  <c r="C153" i="9"/>
  <c r="C25" i="15"/>
  <c r="D15" i="15"/>
  <c r="D16" i="4" s="1"/>
  <c r="E24" i="10"/>
  <c r="C63" i="10"/>
  <c r="E23" i="10"/>
  <c r="C62" i="10"/>
  <c r="E22" i="10"/>
  <c r="F22" i="10" s="1"/>
  <c r="C61" i="10"/>
  <c r="E32" i="10"/>
  <c r="F32" i="10" s="1"/>
  <c r="E33" i="10"/>
  <c r="F33" i="10" s="1"/>
  <c r="E34" i="10"/>
  <c r="F34" i="10" s="1"/>
  <c r="E38" i="10"/>
  <c r="F38" i="10" s="1"/>
  <c r="E26" i="10"/>
  <c r="F26" i="10" s="1"/>
  <c r="E36" i="10"/>
  <c r="F36" i="10" s="1"/>
  <c r="E31" i="10"/>
  <c r="F31" i="10" s="1"/>
  <c r="E27" i="10"/>
  <c r="F27" i="10" s="1"/>
  <c r="E35" i="10"/>
  <c r="F35" i="10" s="1"/>
  <c r="E25" i="10"/>
  <c r="F25" i="10" s="1"/>
  <c r="E28" i="10"/>
  <c r="F28" i="10" s="1"/>
  <c r="E29" i="10"/>
  <c r="F29" i="10" s="1"/>
  <c r="E37" i="10"/>
  <c r="F37" i="10" s="1"/>
  <c r="E30" i="10"/>
  <c r="F30" i="10" s="1"/>
  <c r="E21" i="10"/>
  <c r="F21" i="10" s="1"/>
  <c r="C60" i="10"/>
  <c r="D43" i="9"/>
  <c r="E43" i="9" s="1"/>
  <c r="C27" i="7"/>
  <c r="D16" i="7"/>
  <c r="D11" i="4" s="1"/>
  <c r="C25" i="16"/>
  <c r="D15" i="16" s="1"/>
  <c r="E18" i="4" s="1"/>
  <c r="D14" i="16"/>
  <c r="D18" i="4" s="1"/>
  <c r="C156" i="9"/>
  <c r="C64" i="10"/>
  <c r="C157" i="9"/>
  <c r="C65" i="10"/>
  <c r="C158" i="9"/>
  <c r="C66" i="10"/>
  <c r="C159" i="9"/>
  <c r="C67" i="10"/>
  <c r="C160" i="9"/>
  <c r="C68" i="10"/>
  <c r="C161" i="9"/>
  <c r="C69" i="10"/>
  <c r="C162" i="9"/>
  <c r="C70" i="10"/>
  <c r="C163" i="9"/>
  <c r="C71" i="10"/>
  <c r="C164" i="9"/>
  <c r="C72" i="10"/>
  <c r="C165" i="9"/>
  <c r="C73" i="10"/>
  <c r="C167" i="9"/>
  <c r="C75" i="10"/>
  <c r="C168" i="9"/>
  <c r="C76" i="10"/>
  <c r="C169" i="9"/>
  <c r="C77" i="10"/>
  <c r="C170" i="9"/>
  <c r="C78" i="10"/>
  <c r="C171" i="9"/>
  <c r="C79" i="10"/>
  <c r="C172" i="9"/>
  <c r="C80" i="10"/>
  <c r="C173" i="9"/>
  <c r="C81" i="10"/>
  <c r="C174" i="9"/>
  <c r="C82" i="10"/>
  <c r="C175" i="9"/>
  <c r="C83" i="10"/>
  <c r="C176" i="9"/>
  <c r="C84" i="10"/>
  <c r="C177" i="9"/>
  <c r="C85" i="10"/>
  <c r="C178" i="9"/>
  <c r="C86" i="10"/>
  <c r="C179" i="9"/>
  <c r="C87" i="10"/>
  <c r="C180" i="9"/>
  <c r="C88" i="10"/>
  <c r="C181" i="9"/>
  <c r="C89" i="10"/>
  <c r="C182" i="9"/>
  <c r="C90" i="10"/>
  <c r="C183" i="9"/>
  <c r="C91" i="10"/>
  <c r="C184" i="9"/>
  <c r="C92" i="10"/>
  <c r="C185" i="9"/>
  <c r="C93" i="10"/>
  <c r="C186" i="9"/>
  <c r="C94" i="10"/>
  <c r="C187" i="9"/>
  <c r="C95" i="10"/>
  <c r="C25" i="8"/>
  <c r="D16" i="8" s="1"/>
  <c r="D15" i="8"/>
  <c r="C25" i="12"/>
  <c r="D15" i="12"/>
  <c r="D13" i="4" s="1"/>
  <c r="C25" i="13"/>
  <c r="D16" i="13" s="1"/>
  <c r="E14" i="4" s="1"/>
  <c r="D15" i="13"/>
  <c r="D14" i="4" s="1"/>
  <c r="C25" i="14"/>
  <c r="D16" i="14" s="1"/>
  <c r="E15" i="4" s="1"/>
  <c r="D15" i="14"/>
  <c r="D15" i="4" s="1"/>
  <c r="C24" i="11"/>
  <c r="D15" i="11" s="1"/>
  <c r="E17" i="4" s="1"/>
  <c r="D14" i="11"/>
  <c r="D17" i="4" s="1"/>
  <c r="D35" i="9"/>
  <c r="E35" i="9" s="1"/>
  <c r="C11" i="17"/>
  <c r="C13" i="17"/>
  <c r="C14" i="17"/>
  <c r="C10" i="17"/>
  <c r="D37" i="9"/>
  <c r="E37" i="9" s="1"/>
  <c r="C166" i="9"/>
  <c r="C96" i="10"/>
  <c r="D44" i="9"/>
  <c r="E44" i="9" s="1"/>
  <c r="D36" i="9"/>
  <c r="E36" i="9" s="1"/>
  <c r="D42" i="9"/>
  <c r="E42" i="9" s="1"/>
  <c r="D34" i="9"/>
  <c r="E34" i="9" s="1"/>
  <c r="D31" i="9"/>
  <c r="E31" i="9" s="1"/>
  <c r="D41" i="9"/>
  <c r="E41" i="9" s="1"/>
  <c r="D33" i="9"/>
  <c r="E33" i="9" s="1"/>
  <c r="D48" i="9"/>
  <c r="E48" i="9" s="1"/>
  <c r="D40" i="9"/>
  <c r="E40" i="9" s="1"/>
  <c r="D32" i="9"/>
  <c r="E32" i="9" s="1"/>
  <c r="D47" i="9"/>
  <c r="E47" i="9" s="1"/>
  <c r="D39" i="9"/>
  <c r="E39" i="9" s="1"/>
  <c r="D46" i="9"/>
  <c r="E46" i="9" s="1"/>
  <c r="D38" i="9"/>
  <c r="E38" i="9" s="1"/>
  <c r="D45" i="9"/>
  <c r="E45" i="9" s="1"/>
  <c r="F86" i="9"/>
  <c r="C52" i="9" s="1"/>
  <c r="C53" i="9" s="1"/>
  <c r="C54" i="9" s="1"/>
  <c r="C55" i="9" s="1"/>
  <c r="C56" i="9" s="1"/>
  <c r="C57" i="9" s="1"/>
  <c r="F23" i="10"/>
  <c r="F24" i="10"/>
  <c r="C25" i="11" l="1"/>
  <c r="D16" i="11" s="1"/>
  <c r="F17" i="4" s="1"/>
  <c r="C26" i="15"/>
  <c r="D16" i="15"/>
  <c r="E16" i="4" s="1"/>
  <c r="C26" i="14"/>
  <c r="D17" i="14" s="1"/>
  <c r="F15" i="4" s="1"/>
  <c r="C26" i="8"/>
  <c r="D17" i="8" s="1"/>
  <c r="F12" i="4" s="1"/>
  <c r="E12" i="4"/>
  <c r="C26" i="13"/>
  <c r="D17" i="13" s="1"/>
  <c r="F14" i="4" s="1"/>
  <c r="C26" i="16"/>
  <c r="D16" i="16" s="1"/>
  <c r="F18" i="4" s="1"/>
  <c r="C28" i="7"/>
  <c r="D17" i="7"/>
  <c r="E11" i="4" s="1"/>
  <c r="C26" i="12"/>
  <c r="D16" i="12"/>
  <c r="E13" i="4" s="1"/>
  <c r="D12" i="4"/>
  <c r="E49" i="9"/>
  <c r="C21" i="9" s="1"/>
  <c r="C22" i="9" s="1"/>
  <c r="C23" i="9" s="1"/>
  <c r="C24" i="9" s="1"/>
  <c r="C25" i="9" s="1"/>
  <c r="C26" i="9" s="1"/>
  <c r="F39" i="10"/>
  <c r="C12" i="10" s="1"/>
  <c r="C26" i="11" l="1"/>
  <c r="D17" i="11" s="1"/>
  <c r="G17" i="4" s="1"/>
  <c r="C27" i="15"/>
  <c r="D17" i="15"/>
  <c r="F16" i="4" s="1"/>
  <c r="C27" i="14"/>
  <c r="D18" i="14" s="1"/>
  <c r="G15" i="4" s="1"/>
  <c r="C27" i="8"/>
  <c r="D18" i="8" s="1"/>
  <c r="G12" i="4" s="1"/>
  <c r="C27" i="13"/>
  <c r="C28" i="13" s="1"/>
  <c r="D19" i="13" s="1"/>
  <c r="H14" i="4" s="1"/>
  <c r="C27" i="16"/>
  <c r="D17" i="16" s="1"/>
  <c r="G18" i="4" s="1"/>
  <c r="C29" i="7"/>
  <c r="D18" i="7"/>
  <c r="F11" i="4" s="1"/>
  <c r="D17" i="12"/>
  <c r="F13" i="4" s="1"/>
  <c r="C27" i="12"/>
  <c r="C13" i="10"/>
  <c r="C20" i="4"/>
  <c r="C13" i="9"/>
  <c r="C19" i="4" s="1"/>
  <c r="C14" i="9"/>
  <c r="D19" i="4" s="1"/>
  <c r="C27" i="11" l="1"/>
  <c r="D18" i="11" s="1"/>
  <c r="H17" i="4" s="1"/>
  <c r="D18" i="15"/>
  <c r="G16" i="4" s="1"/>
  <c r="C28" i="15"/>
  <c r="D19" i="15" s="1"/>
  <c r="H16" i="4" s="1"/>
  <c r="C28" i="14"/>
  <c r="D19" i="14" s="1"/>
  <c r="H15" i="4" s="1"/>
  <c r="C28" i="8"/>
  <c r="D19" i="8" s="1"/>
  <c r="D18" i="13"/>
  <c r="G14" i="4" s="1"/>
  <c r="C28" i="16"/>
  <c r="D18" i="16" s="1"/>
  <c r="H18" i="4" s="1"/>
  <c r="C30" i="7"/>
  <c r="D20" i="7" s="1"/>
  <c r="H11" i="4" s="1"/>
  <c r="D19" i="7"/>
  <c r="G11" i="4" s="1"/>
  <c r="D18" i="12"/>
  <c r="G13" i="4" s="1"/>
  <c r="C28" i="12"/>
  <c r="D19" i="12" s="1"/>
  <c r="H13" i="4" s="1"/>
  <c r="C21" i="4"/>
  <c r="C14" i="10"/>
  <c r="D20" i="4"/>
  <c r="D21" i="4" s="1"/>
  <c r="C15" i="9"/>
  <c r="E19" i="4" s="1"/>
  <c r="H12" i="4" l="1"/>
  <c r="C15" i="10"/>
  <c r="E20" i="4"/>
  <c r="E21" i="4" s="1"/>
  <c r="C16" i="9"/>
  <c r="F19" i="4" s="1"/>
  <c r="C16" i="10" l="1"/>
  <c r="F20" i="4"/>
  <c r="F21" i="4" s="1"/>
  <c r="C7" i="4" s="1"/>
  <c r="C17" i="9"/>
  <c r="G19" i="4" s="1"/>
  <c r="C18" i="9"/>
  <c r="H19" i="4" s="1"/>
  <c r="C17" i="10" l="1"/>
  <c r="H20" i="4" s="1"/>
  <c r="H21" i="4" s="1"/>
  <c r="G20" i="4"/>
  <c r="G21" i="4" s="1"/>
</calcChain>
</file>

<file path=xl/sharedStrings.xml><?xml version="1.0" encoding="utf-8"?>
<sst xmlns="http://schemas.openxmlformats.org/spreadsheetml/2006/main" count="682" uniqueCount="360">
  <si>
    <t>LTSS Enrollment Services and Member Support Services RFP</t>
  </si>
  <si>
    <t>Attachment D.1: 
BAFO Cost Proposal Template - 
Scope A</t>
  </si>
  <si>
    <t>RFP 23-72675</t>
  </si>
  <si>
    <t xml:space="preserve"> (Responses Due on December 12, 2022, at 4:30pm ET) </t>
  </si>
  <si>
    <t>State of Indiana</t>
  </si>
  <si>
    <t>State of Indiana, LTSS Enrollment Services and Member Support Services RFP 23-72675</t>
  </si>
  <si>
    <t>Attachment D.1: Cost Proposal Template - Scope A</t>
  </si>
  <si>
    <t>Contents</t>
  </si>
  <si>
    <t>Tab</t>
  </si>
  <si>
    <t>Tab Name &amp; Hyperlink</t>
  </si>
  <si>
    <t>Title Page</t>
  </si>
  <si>
    <t>Instructions</t>
  </si>
  <si>
    <t>Cost Proposal Summary</t>
  </si>
  <si>
    <t>Key Staff</t>
  </si>
  <si>
    <t>Other Staff</t>
  </si>
  <si>
    <t>Helpline Services</t>
  </si>
  <si>
    <t>PASRR Level I Assessments</t>
  </si>
  <si>
    <t>LOC Assessments</t>
  </si>
  <si>
    <t>LOC Determinations</t>
  </si>
  <si>
    <t>PASRR Level II (MI)</t>
  </si>
  <si>
    <t>PASRR Level II (ID/RC)</t>
  </si>
  <si>
    <t>Intake Counseling</t>
  </si>
  <si>
    <t>IHCP Application Assistance</t>
  </si>
  <si>
    <t>Information Systems</t>
  </si>
  <si>
    <t>Other Tasks</t>
  </si>
  <si>
    <t>Key Staff Hour Summary</t>
  </si>
  <si>
    <t>INSTRUCTIONS</t>
  </si>
  <si>
    <t>Please provide your cost proposal by populating the Cost Proposal template (Attachment E). Note that throughout the template, you are only to fill in cells shaded in yellow. Do not fill in cells shaded grey, blue, or white. Blue cells will populate automatically.</t>
  </si>
  <si>
    <t>COST PROPOSAL SUMMARY TAB</t>
  </si>
  <si>
    <t>REQUIRED STAFF TAB</t>
  </si>
  <si>
    <t>OTHER STAFF TAB</t>
  </si>
  <si>
    <t>HELPLINE SERVICES TAB</t>
  </si>
  <si>
    <t>PASRR LEVEL I ASSESSMENTS TAB</t>
  </si>
  <si>
    <t>LOC ASSESSMENTS TAB</t>
  </si>
  <si>
    <t>LOC DETERMINATIONS TAB</t>
  </si>
  <si>
    <t>PASRR LEVEL II (MI) TAB</t>
  </si>
  <si>
    <t>PASRR LEVEL II (ID/RC) TAB</t>
  </si>
  <si>
    <t>INTAKE COUNSELING TAB</t>
  </si>
  <si>
    <t>IHCP APPLICATION ASSISTANCE TAB</t>
  </si>
  <si>
    <t>INFORMATION SYSTEMS TAB</t>
  </si>
  <si>
    <t>OTHER TASKS TAB</t>
  </si>
  <si>
    <t>KEY STAFF HOUR SUMMARY</t>
  </si>
  <si>
    <t>Respondent Name:</t>
  </si>
  <si>
    <t>Maximus</t>
  </si>
  <si>
    <t>Please Complete Yellow Shaded Regions</t>
  </si>
  <si>
    <t>Instructions:</t>
  </si>
  <si>
    <t>Other than entering your firm’s name at the top of the page, there is no response necessary on this worksheet. The blue cells will populate automatically based on information entered on other worksheets.</t>
  </si>
  <si>
    <t>Total 4-Year Bid Amount</t>
  </si>
  <si>
    <t>Cost Proposal Summary*</t>
  </si>
  <si>
    <t>Task Description</t>
  </si>
  <si>
    <t>Total Proposed Year 1 Cost</t>
  </si>
  <si>
    <t>Year 2 Cost</t>
  </si>
  <si>
    <t>Year 3 Cost</t>
  </si>
  <si>
    <t>Year 4 Cost</t>
  </si>
  <si>
    <t>Year 5 Cost (Optional Extension)</t>
  </si>
  <si>
    <t>Year 6 Cost (Optional Extension)</t>
  </si>
  <si>
    <t>LOC Assessments Conducted by Contractor</t>
  </si>
  <si>
    <t>LOC Determinations Based on Submitted LOC Assessments</t>
  </si>
  <si>
    <t>PASRR Level II Assessments (MI)</t>
  </si>
  <si>
    <t>PASRR Level II Assessments (ID/RC)</t>
  </si>
  <si>
    <t>Intake Counseling Services</t>
  </si>
  <si>
    <t>Total</t>
  </si>
  <si>
    <t xml:space="preserve">Instructions: </t>
  </si>
  <si>
    <t>Please provide qualification and pricing information for the five key staff positions required in the Scope of Work: Project Manager, Operations Supervisor, Information Systems Coordinator, Training Coordinator, and LOC Determination Supervisor under the section labeled, "Key Staff HOURLY Pricing." In the yellow cells in columns E-G, please provide any other minimum work experience required, and any degree or special certification needed for the position beyond the qualifications required by the State in Attachment K.1 - Scope of Work A. Next, provide the HOURLY Wage Rate Per Position for each position. This is NOT the bill rate for the position; it is the employee’s hourly pay, assuming regular 40-hour work weeks and 2080 total hours worked per year. Do NOT include the cost of benefits or other indirect expenses. Next, please provide the associated Administrative Overhead (%), as a percentage of the HOURLY Wage Rate Per Position. The HOURLY Wage Rate Per Position and Administrative Overhead (%) are combined into a Total HOURLY Cost Per Position which will populate automatically. Note, the Total HOURLY Cost Per Position will feed through to all relevant tasks where a Position specification is required.</t>
  </si>
  <si>
    <t>Key Staff HOURLY Pricing</t>
  </si>
  <si>
    <t>Year 1 Cost</t>
  </si>
  <si>
    <t>Position</t>
  </si>
  <si>
    <t>SOW
Reference</t>
  </si>
  <si>
    <t>Position Description</t>
  </si>
  <si>
    <t>Minimum Work Experience Required</t>
  </si>
  <si>
    <t>Degree(s) Required</t>
  </si>
  <si>
    <t>Certifications Required</t>
  </si>
  <si>
    <t>HOURLY Wage Rate Per Position</t>
  </si>
  <si>
    <t>Administrative Overhead (%)</t>
  </si>
  <si>
    <t>Total HOURLY Cost Per Position</t>
  </si>
  <si>
    <t>Example - Project Manager</t>
  </si>
  <si>
    <t>12.1.1</t>
  </si>
  <si>
    <t>Primary liason with the State (or its designees) to facilitate communications between FSSA, the State’s contractors and the Contractor’s executive leadership and staff; Responsible for ensuring all Contractor functions are in compliance with the terms of the contract</t>
  </si>
  <si>
    <t>3 years experience in program management and overseeing staff</t>
  </si>
  <si>
    <t>Bachelor's Degree</t>
  </si>
  <si>
    <t>None</t>
  </si>
  <si>
    <t>Project Manager</t>
  </si>
  <si>
    <t>n/a</t>
  </si>
  <si>
    <t>Operations Supervisor</t>
  </si>
  <si>
    <t>12.1.2</t>
  </si>
  <si>
    <t xml:space="preserve">Responsible for directing the activities of the Contractor’s ongoing operations including LOC Assessment and LOC determination performance member services, Intake Counseling performance, Helpline performance,  provider education and materials development, approval and distribution, and serve as the primary interface with FSSA, the Enrollment Broker, the Member Support Services Contractor and MCEs regarding such issues as LOC eligibility. </t>
  </si>
  <si>
    <t>Possesses operations management and community relations skills and has demonstrated the ability to manage staff providing application and eligibility services, for a health care related or Medicaid program</t>
  </si>
  <si>
    <t>Bachelor’s degree in health and human services or medical field required, master’s preferred</t>
  </si>
  <si>
    <t>Information Systems Coordinator</t>
  </si>
  <si>
    <t>12.1.3</t>
  </si>
  <si>
    <t xml:space="preserve">Oversee the Contractor’s database and phone systems and serve as a liaison between the Contractor and the State's other contractors regarding data transmission interface, phone connectivity, HIPAA requirements, reporting and data management issues; Responsible for the correct functioning of all systems and compatibility of all systems with those of FSSA to perform the work outlined in Attachment K.1, Scope of Work. </t>
  </si>
  <si>
    <t>Demonstrated systems management skills to support a Project of this size and complexity</t>
  </si>
  <si>
    <t xml:space="preserve">Minimum of an associate’s degree or equivalent combination of education, technical training or work experience </t>
  </si>
  <si>
    <t>Training Coordinator</t>
  </si>
  <si>
    <t>12.1.4</t>
  </si>
  <si>
    <t xml:space="preserve">Responsible for providing orientations and on-going training for frontline staff, including LOC Assessors and Intake Counselors; Serves as the primary contact for FSSA for any updates and changes that affect NFLOC criteria, HCBS Waiver eligibility, and PASRR. </t>
  </si>
  <si>
    <t>Minimum of two years of experience in professional training or adult education and experience designing, developing, and delivering web-based training and live instructor-led training</t>
  </si>
  <si>
    <t xml:space="preserve">Bachelor's degree in education; healthcare; or closely related field </t>
  </si>
  <si>
    <t>Level of Care Determination Advisor</t>
  </si>
  <si>
    <t>12.1.5</t>
  </si>
  <si>
    <t xml:space="preserve">Assists the Contractor with developing and maintaining policies and procedures related to LOC assessments and determinations; advises on the oversight of the clinical reviewers responsible for determining if individuals qualify for admission to a Medicaid-certified facility, for receiving Waiver services, or for admission to PACE; shall be available to perform concurrent reviews for NFLOC utilizing federal and the State’s criteria. </t>
  </si>
  <si>
    <t>Indiana-licensed Geriatrician or physician with ten (10) years of clinical practice with older adults</t>
  </si>
  <si>
    <t xml:space="preserve"> Medical Doctor (M.D.) or Doctor of Osteopathic Medicine (D.O.) </t>
  </si>
  <si>
    <t>Current non-restricted license to practice medicine by the Board of Medical Examiners in the state of Indiana</t>
  </si>
  <si>
    <t>Under the section labeled, “Other Staff HOURLY Pricing,” please provide the Positions by title of all other staff BESIDES the Key Staff included in your staffing plan. Please provide a position description, minimum work experience required, and any degree or special certification needed for the position in the yellow cells. For Non-Key Staff required in Section 12.2 of the Scope of Work, the State has provided position description and minimum requirements. Next, provide the HOURLY Wage Rate Per Position for each position, including the three Non-Key Staff (LOC Assessor, PASRR Level II Evaluator, and Intake Counselor) required in Section 12.2 of the Scope of Work. This is NOT the bill rate for the position; it is the employee’s hourly pay, assuming regular 40-hour work weeks and 2080 total hours worked per year. Do NOT include the cost of benefits or other indirect expenses. Next, please provide the associated Administrative Overhead (%), as a percentage of the HOURLY Wage Rate Per Position. The HOURLY Wage Rate Per Position and Administrative Overhead (%) are combined into a Total HOURLY Cost Per Position which will populate automatically. Note, the Total HOURLY Cost Per Position will feed through to all relevant tasks where a Position specification is required.</t>
  </si>
  <si>
    <r>
      <t>Other</t>
    </r>
    <r>
      <rPr>
        <b/>
        <sz val="10"/>
        <color rgb="FFFF0000"/>
        <rFont val="Arial"/>
        <family val="2"/>
      </rPr>
      <t xml:space="preserve"> </t>
    </r>
    <r>
      <rPr>
        <b/>
        <sz val="10"/>
        <rFont val="Arial"/>
        <family val="2"/>
      </rPr>
      <t>Staff HOURLY Pricing</t>
    </r>
  </si>
  <si>
    <t>Example - Tier 1 Helpline Representative</t>
  </si>
  <si>
    <t>Processes individual LOC Assessment Requests and supports issue resolution and escalation for users of the Contractor's web-based request and assessment system</t>
  </si>
  <si>
    <t>Experience working courteously and effectively with individuals across varying backgrounds and languages; experience with data entry.</t>
  </si>
  <si>
    <t>2-Year Associate's Degree</t>
  </si>
  <si>
    <t>LOC Assessor</t>
  </si>
  <si>
    <t>Responsible for determining the need for LOC assessments and performing LOC assessments based on protocols and forms approved and established by FSSA</t>
  </si>
  <si>
    <t>Mix of experience, degree, and certification requirements (see Cell E12)</t>
  </si>
  <si>
    <t xml:space="preserve">A registered nurse with one year’s experience in human services; or 
A bachelor’s degree in health, social work, or related field; or 
An associate’s degree in nursing; or 
A master’s degree in any field; and 
Cleared by background checks to ensure the individual applicant does not have a criminal background </t>
  </si>
  <si>
    <t>RN license if nurse</t>
  </si>
  <si>
    <t>PASRR Level II Evaluator</t>
  </si>
  <si>
    <t>Responsible for performing PASRR Level II evaluations based on protocols and forms approved and established by FSSA</t>
  </si>
  <si>
    <t xml:space="preserve">Trained to comprehend psychiatric reports and demonstrates a personal commitment to person centered planning and maximum community integration for individuals with a mental illness (MI) and/or intellectual disabilities (ID). </t>
  </si>
  <si>
    <t>Minimum of Master’s degree in psychology, psychiatric nursing, or other mental health (MH) and/or intellectual/developmental disability (IDD) professional with similar training/experience.</t>
  </si>
  <si>
    <t>Active unrestricted Indiana licensure commensurate with area of expertise</t>
  </si>
  <si>
    <t>Intake Counselor</t>
  </si>
  <si>
    <t xml:space="preserve">Responsible for providing broad information from a person-centered approach about health care programs and services available to individuals based on an individual’s medical and psychosocial situation </t>
  </si>
  <si>
    <t>Mix of experience, degree, and certification requirements (see Cell E14)</t>
  </si>
  <si>
    <t xml:space="preserve">Qualified Intellectual Disability Professional who meets the requirements at 42 CFR 483.430; or 
A registered nurse with one year’s experience in human services; or 
A bachelor’s degree in any field; or 
An associate’s degree in nursing; or 
A master’s degree in any field; and 
Cleared by background checks to ensure the individual applicant does not have a criminal background </t>
  </si>
  <si>
    <t>Provide oversight, training and inter-rater reliability activities for analyst conducting clinical and non-clinical quality reviews and related QA activities.</t>
  </si>
  <si>
    <t>Minimum of 5 years of clinical experience and two years of supervisory experience in healthcare, mental health, IDD or related environments.</t>
  </si>
  <si>
    <t>A Master's degree in social work, psychology, counseling or a closely related field or a Bachelor's degree in Nursing.</t>
  </si>
  <si>
    <t>Conduct quality assurance reviews of clinical assessments, prior authorization, reviews, case management and customer service activities.</t>
  </si>
  <si>
    <t>Minimum of 2 years experience in a healthcare or human services position performing assessments, reviews, case management or related activities.</t>
  </si>
  <si>
    <t>Completion of an accredited program in nursing and associated licensure or minimum of a Bachelor's degree in social work, psychology or closely related field.</t>
  </si>
  <si>
    <t>Active, unrestricted license as a nurse if education is in nursing</t>
  </si>
  <si>
    <t>Oversees waiver assessors and PASRR assessors.  Provides adequate staff coverage for assigned program area.  Serves as subject matter expert for LOC program knowledge.  Assists with overseeing process for performing assessments based on protocols and forms approved and established by FSSA, Works with PM and quality team to meet SLAs and performance standards.</t>
  </si>
  <si>
    <t>Minimum 2 years of experience conducting LOC or related field assessments.</t>
  </si>
  <si>
    <t>A registered nurse with one year’s experience in human services, or degree; or  bachelor’s degree in health, social work, or related field; or  a master’s degree in any field.</t>
  </si>
  <si>
    <t>Determines the need for assessments and performs assessments based on protocols and forms approved and established by FSSA, Use effective, professional, person-centered clinical interviewing techniques to elicit necessary information.  Apply clinical skills to synthesize information from multiple sources, including reports from individual/participants and comprehensive medical record review.</t>
  </si>
  <si>
    <t>Minimum of 1 year experience conducting assessments with similar criteria and tools.</t>
  </si>
  <si>
    <t xml:space="preserve">Reviews requests for services including admission, discharges and continued stays for adherence to clinical criteria, state and federal policy, and related requirements.  Issues approvals, denials or recommendations based on contract requirements.  Identifies need for additional clinical documentation or consultation. </t>
  </si>
  <si>
    <t xml:space="preserve">Preferred experience includes community support programs, long-term care assessment and level of care in medical, behavioral health or related programs.  Knowledge and understanding of medical and/or behavioral health diagnoses and prescribed medications.
</t>
  </si>
  <si>
    <t>Licensed nurse with two years of clinical experience, or Bachelor’s degree in health social work, or related field and two years of assessment or related experience.</t>
  </si>
  <si>
    <t xml:space="preserve">Reviews requests for services including admission, discharges and continued stays for adherence to clinical criteria, state and federal policy, and related requirements, Issues approvals, denials or recommendations based on contract requirements.  Identifies need for additional clinical documentation or consultation </t>
  </si>
  <si>
    <t>Receives inquiries from customers or providers by telephone, email, fax, or mail and communicates response within required turnaround times, Responds to telephone inquiries and complaints in a prompt, accurate, and courteous manner following standard operating procedures.  Interacts with hospitals, physicians, beneficiaries, or other program recipients, Investigates and resolves or reports customer problems, Identifies and escalates difficult situations to the appropriate party.</t>
  </si>
  <si>
    <t>Health industry experience preferred, Strong customer management and administrative experience, Bilingual preferred, Effective verbal, listening, and writing foreign language skills to provide courteous and professional customer service.</t>
  </si>
  <si>
    <t>High school diploma or equivalent and 1 year of relevant experience; or Associate’s or bachelor’s degree (preferred).</t>
  </si>
  <si>
    <t>Review 100% of all Level II assessments and supporting documentation; perform desk-based reviews of SLP Level II mental health assessments; draft robust person-centered Summary of Findings; request clarification or documentation as needed; provide Assessor feedback regarding assessment quality;  Escalate complex cases as needed to Medical Director, and/or Clinical Operations Supervisor.</t>
  </si>
  <si>
    <t>Committed to person centered planning and maximum community integration for individuals with a MI and/or IDD.   Adequate training to comprehend psychiatric reports.  Ability to make determinations regarding Level II assessments and IM+CANS assessments.  Ability to write meaningful and understandable Summary of Findings in second-person language.</t>
  </si>
  <si>
    <t>Licensed nurse with a minimum of 2 years of experience, or Bachelor’s degree in health, social work or similar field with a minimum of three years of related experience.  Master’s in health, social work or similar field with a minimum of two years of related experience. Meets all background check requirements.</t>
  </si>
  <si>
    <t>Scheduling Support</t>
  </si>
  <si>
    <t>Provide support with escalated requests for scheduling support, accommodations and other specialized scheduling needs.</t>
  </si>
  <si>
    <t>Health industry experience preferred; strong customer management and administrative experience, Bilingual preferred.  Effective verbal, listening, and writing foreign language skills to provide courteous and professional customer service.</t>
  </si>
  <si>
    <t>Provide direct supervision and oversight for training coordinators, specialists and related training team members.</t>
  </si>
  <si>
    <t>Minimum 5 years of experience in training, adult education, or clinical training role.</t>
  </si>
  <si>
    <t>Master’s degree in health, human services or educational field required or RN; Bachelor’s degree and equivalent combination of education and experience considered.</t>
  </si>
  <si>
    <t>Provides orientations and on-going training for frontline staff, including PASRR &amp; LOC Assessors and Intake Counselors.  Enable staff to accurately inform members of the NFLOC assessment and PASRR process, how the State’s MLTSS program operates, how other programs offering HCBS operate including PACE, D-SNPs, waiver programs, and the individual’s choice of service settings.</t>
  </si>
  <si>
    <t>Minimum of 2 years of experience in professional training or adult education.  Experience designing, developing, and delivering web-based training and live instructor-led training.</t>
  </si>
  <si>
    <t xml:space="preserve">Bachelor's degree in education; healthcare; or closely related field. </t>
  </si>
  <si>
    <t>Oversee, track and report on risk management related activities including complaints, abuse/neglect reporting and HIPAA related incidents.</t>
  </si>
  <si>
    <t>Minimum of 4 years experience in risk management or compliance related tasks.</t>
  </si>
  <si>
    <t>Master's degree in healthcare, human services, or risk management or closely related degree.</t>
  </si>
  <si>
    <t>Provide oversight and communication planning for stakeholder, member, state client and related outreach and communication related activities.</t>
  </si>
  <si>
    <t>Minimum of 5 years of experience in a closely related outreach, communications or related role.</t>
  </si>
  <si>
    <t>Master's degree in communication, public health or closely related field or combination of education and experience.</t>
  </si>
  <si>
    <t>Assists with written communications and outreach material development for program.</t>
  </si>
  <si>
    <t>Minimum of 2 years in communications, outreach, public health or closely related field.</t>
  </si>
  <si>
    <t>Bachelor's degree in communications, public health or closely related field.</t>
  </si>
  <si>
    <t>Oversee staff and activities related to reporting and data analysis for the program.</t>
  </si>
  <si>
    <t>Minimum of 5 years of experience in reporting, data analytics or a closely related field.</t>
  </si>
  <si>
    <t>Master's degree in math, statistics or related field.</t>
  </si>
  <si>
    <t>Conduct activities related to reporting and data analysis for the program.</t>
  </si>
  <si>
    <t>Minimum of 2 years of experience in reporting, data analytics or closely related field.</t>
  </si>
  <si>
    <t>Bachelor's degree in math, statistics or related field.</t>
  </si>
  <si>
    <t>Directory supervises and oversees activities related to development and writing of policies and procedures. Ensures knowledge management system is kept up to date and compliant with program needs.</t>
  </si>
  <si>
    <t>Minimum of 5 years of experience in closely related field such as education, technical writing, or KMS development.</t>
  </si>
  <si>
    <t>Minimum of a Master's degree in related field.</t>
  </si>
  <si>
    <t>Develop and write Policies and Procedures, job aids and related work instruction for assigned programs. Ensure KMS is up to date.</t>
  </si>
  <si>
    <t>Minimum of 2 years experience in technical writing or clinical environment developing written documentation.</t>
  </si>
  <si>
    <t>Bachelor's degree in closely related field or combination of education and experience.</t>
  </si>
  <si>
    <t>Assists with escalated HelpLine activities.  Arranges accommodations as required, Manage medical record requests.  Serves as user administrators in AssessmentPro; works with users to ensure accurate access.</t>
  </si>
  <si>
    <t>Proficiency making outbound scheduling calls to members and outbound calls/email to Assessors and Counselors.  Ability to conduct research , Experience following confidentiality policies and procedures.</t>
  </si>
  <si>
    <t>High school diploma or equivalent and minimum 1 year of relevant experience; or associate’s degree.</t>
  </si>
  <si>
    <t>Oversees, coordinates, and monitors all Clinical team/assessor activities.  Directly manages remote supervisors who manage teams of remote assessors.  Staffs adequately and adheres to contractual service levels by implementing and monitoring clinical staff productivity and performance indicators.   Maintains effective team member relations.  Leads team members in improving skills, creativity, and problem-solving.  Develops policies and procedures, interpretive guidelines, and inter-rater reliability activities to consistently apply assessments.  Develops communication and training methods to enhance skill set, define skill gaps and remediation efforts.</t>
  </si>
  <si>
    <t>At least 2 years managing a statewide PASRR program.  At least 5 years of work experience directly related to Level of Care assessments.  At least 10 years working with persons with MH and/or IDD conditions.  Demonstrated expertise in related regulatory requirements. Experience with IN long-term care Medicaid programs, strongly preferred.</t>
  </si>
  <si>
    <t>Master’s degree in health and human services or medical field required or RN; Bachelor’s degree and equivalent combination of education and experience considered.</t>
  </si>
  <si>
    <t>Works with PM and quality team to meet SLAs and performance standards, Supervises PASRR Level II Evaluators and PASRR staff.  Provides adequate staff coverage for assigned program area, Serves as subject matter expert for identified area of program knowledge.</t>
  </si>
  <si>
    <t>Minimum 3 years of experience with PASRR related activities.</t>
  </si>
  <si>
    <t>Registered Nurse or master’s degree in social work, psychology, counseling, or a closely related or Registered Nurse.</t>
  </si>
  <si>
    <t>Oversee, helps train, mentors, and coaches intake counseling team. Responsible for helping meet applicable performance standards and SLAs.   Oversees person-centered and culturally sensitive services.  Provides high level customer support to internal and external customers.</t>
  </si>
  <si>
    <t>Minimum of 3 years of clinical or human services work experience.</t>
  </si>
  <si>
    <t>Bachelor’s degree in social work, psychology, counseling or closely related field, Master's degree preferred.</t>
  </si>
  <si>
    <t xml:space="preserve">Reporting and Analytics Analyst </t>
  </si>
  <si>
    <t>Responsible for managing quality data, developing routine and ad hoc reports such as performance reports, quality reports, and operations reports for the Program Director, Clinical Director, and the Department.  Responsible for mastery of reporting functionality through state systems and reporting tools, including DecisionPoint and AssessmentPro.  Manages and quality checks external reports.</t>
  </si>
  <si>
    <t>At least 3 years of analytical/technical work experience (business analyst, data analyst, data engineer, developer, etc.).  Experience analyzing robust data sets, developing routine and ad hoc reports using a variety of reporting software/systems and formats.  Strong analytical and statistical skills.  Ability to solve problems quickly and accurately.  Excellent organizational, interpersonal, and communication skills.</t>
  </si>
  <si>
    <t>Meets all background check requirements.</t>
  </si>
  <si>
    <t>Works directly with agencies, community-based organizations (CBOs) and stakeholders .  Creates and edits a wide variety of communications materials with tailored messaging based on analyses of target stakeholder audiences and business objectives.  Collaborates with internal leadership, subject matter experts (SMEs), and State partners to clarify all communications and presentation materials, accomplish program objectives, and meet corporate brand standards.  Coordinates planning for scheduled in-person and virtual and ad-hoc stakeholder engagement events across the State.</t>
  </si>
  <si>
    <t>Minimum 3-5 years relevant experience.  Knowledge of Medicare/Medicaid Managed Care consumers (preferred).  Cultural sensitivity, customer service, and problem resolution experience.  Excellent organizational, written, and verbal communication skills.  Solid customer service and client relationship skills.</t>
  </si>
  <si>
    <t>Requires a bachelor’s degree in a related area such as communications, public relations, marketing, education, training, or English.</t>
  </si>
  <si>
    <t>Responsible for recruiting, screening, interviewing, and placing project personnel.</t>
  </si>
  <si>
    <t>Proficient in employee relations, benefits, payroll, and training; medical/clinical experience preferred; familiarity integrating HR best practices.</t>
  </si>
  <si>
    <t>Bachelor's degree in related field required; equivalent experience considered in lieu of degree; 3 to 5 years of professional experience.</t>
  </si>
  <si>
    <t xml:space="preserve"> Oversees team of CSRs.  Manages and directs call center operations.   Responds to variety of customer support requests.  Assists Operations Manager with CSR productivity, timeliness, and quality, and assists CSR staff with overcoming barriers and providing feedback about performance as needed.  </t>
  </si>
  <si>
    <t>Minimum 5 years of experience in a customer support environment serving individuals seeking benefit enrollment.  Strong call center or related customer service-focused environment experience.  Excellent communication, organization, and task management skills.  Capability to provide ongoing monitoring of intake operations and encourage high performance of CSRs.  1 year experience in a supervisory role preferred.</t>
  </si>
  <si>
    <t>Bachelor's degree preferred; minimum High School diploma or equivalent required; preferred.</t>
  </si>
  <si>
    <t xml:space="preserve">Oversees and advises on  all implementation activities through project go-live and stabilization. </t>
  </si>
  <si>
    <t>Minimum of 10 years experience conducting large, complex project implementations.</t>
  </si>
  <si>
    <t>Master's degree in business, project management or closely related field.</t>
  </si>
  <si>
    <t xml:space="preserve">Project Management Professional or Lean Six Sigma or related credential </t>
  </si>
  <si>
    <t xml:space="preserve">Develops implementation plan, oversees all implementation activities through project go-live and stabilization. </t>
  </si>
  <si>
    <t>Minimum of 3 years experience conducting large, complex project implementations.</t>
  </si>
  <si>
    <t>Bachelor's degree in business, project management or closely related field.</t>
  </si>
  <si>
    <t>Assists with implementation SLA support including tracking, reporting and related activities.</t>
  </si>
  <si>
    <t>Minimum of 1 year of experience supporting project implementations.</t>
  </si>
  <si>
    <t>Advises on and assists Analyst with development and implementation of organizational change management (OCM) activities for new policy and program roll-outs.</t>
  </si>
  <si>
    <t>Minimum of 10 years experience conducting large, complex project implementations and related OCM activities.</t>
  </si>
  <si>
    <t xml:space="preserve">Under the section labeled, "Helpline Services Assumptions" please provide your Fixed Annual Price Increase percentage - this drives pricing changes for subsequent contract years. Under the section labeled "Helpline Services Annual Contract Costs" there is no response necessary. The cells in this table will populate automatically based off of the "Helpline Services Assumptions" and the "Proposed Year 1 Pricing". Under the section labeled "Helpline Services Monthly Cost Per Call," please provide the Proposed Year 1 Pricing per each call in each call volume band. Your pricing must go to the cent level. Under the section labeled "Helpline Services Monthly Cost Per Email," please provide the Proposed Year 1 Pricing per each email in each email volume band. Your pricing must go to the cent level. Note that Years 2 - 6 will populate automatically based on the Proposed Year 1 Pricing. Under the section labeled "Helpline Position FTE Volume For Calls" please provide the position and number of FTEs that will be needed at monthly call volumes of two thousand, four thousand, and seven thousand. Under the section labeled "Helpline Position FTE Volume For Emails" please provide the position and number of FTEs that will be needed at monthly email volumes of seven hundred fifty, one thousand five hundred, and three thousand.You may select from a drop-down menu pre-populated with staff from the "Key Staff" and "Other Staff" tabs. Please note the "Estimated Monthly Call Volume" and "Estimated Monthly Email Volume" are provided for scoring calculations ONLY; they are NOT a guaranteed call and email volume. Historical data is available in the Bidders' Library for reference. </t>
  </si>
  <si>
    <t>Helpline Services Assumptions</t>
  </si>
  <si>
    <t>Fixed Annual Price Increase percentage</t>
  </si>
  <si>
    <t>Estimated Monthly Call Volume</t>
  </si>
  <si>
    <t>Estimated Monthly Email Volume</t>
  </si>
  <si>
    <t>Helpline Services Annual Contract Costs</t>
  </si>
  <si>
    <t>Helpline Services Monthly Cost Per Call</t>
  </si>
  <si>
    <t>0 - 3000 MONTHLY CALLS</t>
  </si>
  <si>
    <t>3001 - 5000 MONTHLY CALLS</t>
  </si>
  <si>
    <t>5001+ MONTHLY CALLS</t>
  </si>
  <si>
    <t>Total Price Per Call</t>
  </si>
  <si>
    <t>Proposed Year 1 Pricing</t>
  </si>
  <si>
    <t>Year 2 Pricing</t>
  </si>
  <si>
    <t>Year 3 Pricing</t>
  </si>
  <si>
    <t>Year 4 Pricing</t>
  </si>
  <si>
    <t>Year 5 Pricing (Optional Extension)</t>
  </si>
  <si>
    <t>Year 6 Pricing (Optional Extension)</t>
  </si>
  <si>
    <t>Helpline Services Monthly Cost Per Email</t>
  </si>
  <si>
    <t>0 - 1000 MONTHLY EMAILS</t>
  </si>
  <si>
    <t>1001 - 2000 MONTHLY EMAILS</t>
  </si>
  <si>
    <t>2001+ MONTHLY EMAILS</t>
  </si>
  <si>
    <t>Total Price Per Email</t>
  </si>
  <si>
    <t>Helpline Position FTE Volume For Calls</t>
  </si>
  <si>
    <t>Total Number of FTEs 
at 2000 Calls</t>
  </si>
  <si>
    <t>Total Number of FTEs 
at 4000 Calls</t>
  </si>
  <si>
    <t>Total Number of FTEs 
at 7000 Calls</t>
  </si>
  <si>
    <t>CSR's</t>
  </si>
  <si>
    <t/>
  </si>
  <si>
    <t>Helpline Position FTE Volume For Emails</t>
  </si>
  <si>
    <t>Total Number of FTEs 
at 750 Emails</t>
  </si>
  <si>
    <t>Total Number of FTEs 
at 1500 Emails</t>
  </si>
  <si>
    <t>Total Number of FTEs 
at 3000 Emails</t>
  </si>
  <si>
    <t>PASRR Level I</t>
  </si>
  <si>
    <t>Under the section labeled, "PASRR Level I Assessment Assumptions" please provide your Fixed Annual Price Increase percentage - this drives pricing changes for subsequent contract years. Under the section labeled "PASRR Level I Annual Contract Costs" there is no response necessary. The cells in this table will populate automatically based off of the "PASRR Level I Assessment Assumptions" and the "Proposed Year 1 Pricing". Under the section labeled "Monthly Cost Per PASRR Level I Assessessment," please provide the Proposed Year 1 Pricing per each PASRR Level I Assessment. Your pricing must go to the cent level. Note that Years 2 - 6 will populate automatically based on the Proposed Year 1 Pricing. Under the section labeled "PASRR Level I Position FTE Volume" please provide the position and number of FTEs that will be needed to meet the "Estimated Monthly PASRR Level 1 Assessment Volume." You may select from a drop-down menu pre-populated with staff from the "Key Staff" and "Other Staff" tabs. Please note the "Estimated Monthly PASRR Level 1 Assessment Volume" is provided for scoring calculations ONLY; it is NOT a guaranteed assessment volume. Historical assessment data is available in the Bidders' Library for reference.</t>
  </si>
  <si>
    <t>PASRR Level I Assessment Assumptions</t>
  </si>
  <si>
    <t>Estimated Monthly PASRR Level 1 Assessment Volume</t>
  </si>
  <si>
    <t>PASRR Level I Assessment Annual Contract Costs</t>
  </si>
  <si>
    <t>PASRR Level I Monthly Cost Per Assessment</t>
  </si>
  <si>
    <t>Total Price Per PASRR Level I Assessment</t>
  </si>
  <si>
    <t>PASRR Level I Position FTE Volume</t>
  </si>
  <si>
    <t>Total Number of FTEs 
at Estimated Monthly PASRR Level I Assessment Volume</t>
  </si>
  <si>
    <t>Quality Manager</t>
  </si>
  <si>
    <t>Quality Analyst</t>
  </si>
  <si>
    <t>Level 1 Clinical Reviewer</t>
  </si>
  <si>
    <t>LOC Assessments with Determinations (Conducted by Contractor)</t>
  </si>
  <si>
    <t>This tab is intended to capture costs for LOC Assessments conducted by the Contractor following the receipt of LOC Assessment Requests. Under the section labeled, "LOC Assessment Assumptions" please provide your Fixed Annual Price Increase percentage - this drives pricing changes for subsequent contract years. Under the section labeled "LOC Assessment Annual Contract Costs" there is no response necessary. The cells in this table will populate automatically based off of the "LOC Assessment Assumptions" and the "Proposed Year 1 Pricing". Under the section labeled "Monthly Cost Per LOC Assessment," please provide the Proposed Year 1 Pricing per each LOC Assessment completed by the Contractor. Your pricing must go to the cent level. Note that Years 2 - 6 will populate automatically based on the Proposed Year 1 Pricing. Under the section labeled "LOC Assessment Position FTE Volume" please provide the position and number of FTEs that will be needed to meet the "Estimated Monthly LOC Assessment Volume." You may select from a drop-down menu pre-populated with staff from the "Key Staff" and "Other Staff" tabs. Please note the "Estimated Monthly LOC Assessment Volume" is provided for scoring calculations ONLY; it is NOT a guaranteed assessment volume. Historical assessment data is available in the Bidders' Library for reference.</t>
  </si>
  <si>
    <t>LOC Assessment Assumptions</t>
  </si>
  <si>
    <t>Expected Monthly LOC Assessment Volume</t>
  </si>
  <si>
    <t>LOC Assessment Annual Contract Costs</t>
  </si>
  <si>
    <t>Monthly Cost Per LOC Assessment</t>
  </si>
  <si>
    <t>Total Price Per LOC Assessment</t>
  </si>
  <si>
    <t>LOC Assessment Position FTE Volume</t>
  </si>
  <si>
    <t>Total Number of FTEs 
at Estimated LOC Assessment Volume</t>
  </si>
  <si>
    <t>LOC Regional Supervisors</t>
  </si>
  <si>
    <t xml:space="preserve">LOC Lead </t>
  </si>
  <si>
    <t>This worksheet is intended to capture costs for LOC Determinations made by the Contractor following the submission of completed long-form LOC Assessments through the Contractor's web-based assessment platform. LOC Assessments may be submitted by qualified Hospitals and MLTSS MCEs. The Contractor is responsible for reviewing and validating completed long-form LOC Assessments submitted by Hospitals and MCEs and issuing LOC Determinations. Under the section labeled, "'LOC Determinations Based on Submitted LOC Assessments - Assumptions" please provide your Fixed Annual Price Increase percentage - this drives pricing changes for subsequent contract years. Under the section labeled "LOC Determinations Based on Submitted LOC Assessments - Annual Contract Costs" there is no response necessary. The cells in this table will populate automatically based off of the "LOC Determinations Based on Submitted LOC Assessments - Assumptions" and the "Proposed Year 1 Pricing". Under the section labeled "Monthly Cost Per Submitted LOC Assessessment," please provide the Proposed Year 1 Pricing for LOC Determinations per each submitted LOC Assessment. Your pricing must go to the cent level. Note that Years 2 - 6 will populate automatically based on the Proposed Year 1 Pricing. Under the section labeled "LOC Determination Position FTE Volume" please provide the position and number of FTEs that will be needed based on the "Estimated Monthly LOC Determination Volume Based on Submitted LOC Assessments." You may select from a drop-down menu pre-populated with staff from the "Key Staff" and "Other Staff" tabs. Please note the "Estimated Monthly LOC Determination Volume Based on Submitted LOC Assessments" is provided for scoring calculations ONLY; it is NOT a guaranteed LOC Determination volume based on Submitted LOC Assessments. Historical assessment data is available in the Bidders' Library for reference.</t>
  </si>
  <si>
    <t>LOC Determinations Based on Submitted LOC Assessments - Assumptions</t>
  </si>
  <si>
    <t>Estimated Monthly LOC Determination Volume Based on Submitted LOC Assessments</t>
  </si>
  <si>
    <t>LOC Determinations Based on Submitted LOC Assessments - Annual Contract Costs</t>
  </si>
  <si>
    <t>Monthly Cost Per Submitted LOC Assessment</t>
  </si>
  <si>
    <t>Total Price Per LOC Determination for a Submitted LOC Assessment</t>
  </si>
  <si>
    <t>LOC Determination Position FTE Volume</t>
  </si>
  <si>
    <t>Total Number of FTEs 
at Estimated Monthly LOC Determination Volume Based on Submitted LOC Assessments</t>
  </si>
  <si>
    <t>LOC Clinical Reviewer</t>
  </si>
  <si>
    <t>PASRR Level II for Individuals with Mental Illness (MI)</t>
  </si>
  <si>
    <t>Under the section labeled, "PASRR Level II Assessment (MI) Assumptions" please provide your Fixed Annual Price Increase percentage - this drives pricing changes for subsequent contract years. Under the section labeled "PASRR Level II (MI) Annual Contract Costs" there is no response necessary. The cells in this table will populate automatically based off of the "PASRR Level II Assessment (MI) Assumptions" and the "Proposed Year 1 Pricing". Under the section labeled "Monthly Cost Per PASRR Level II Assessessment (MI)," please provide the Proposed Year 1 Pricing per each PASRR Level II Assessment (MI). Your pricing must go to the cent level. Note that Years 2 - 6 will populate automatically based on the Proposed Year 1 Pricing. Under the section labeled "PASRR Level II (MI) Position FTE Volume" please provide the position and number of FTEs that will be needed at the "Estimated Monthly PASRR Level II Assessment Volume for Individuals with Mental Illness." You may select from a drop-down menu pre-populated with staff from the "Key Staff" and "Other Staff" tabs. Please note the "Estimated Monthly PASRR Level II Assessment Volume for Individuals with Mental Illness" is provided for scoring calculations ONLY; it is NOT a guaranteed assessment volume. Historical assessment data is available in the Bidders' Library for reference.</t>
  </si>
  <si>
    <t>PASRR Level II Assessment (MI) Assumptions</t>
  </si>
  <si>
    <t xml:space="preserve">Estimated Monthly PASRR Level II Assessment Volume for Individuals with Mental Illness </t>
  </si>
  <si>
    <t>PASRR Level II Assessment (MI) Annual Contract Costs</t>
  </si>
  <si>
    <t>Monthly Cost Per PASRR Level II Assessment (MI)</t>
  </si>
  <si>
    <t>Total Price Per PASRR Level II Assessment (MI)</t>
  </si>
  <si>
    <t>PASRR Level II (MI) Position FTE Volume</t>
  </si>
  <si>
    <t xml:space="preserve">Total Number of FTEs 
at Estimated Monthly PASRR Level II Assessment Volume for Individuals with Mental Illness </t>
  </si>
  <si>
    <t>PASRR Level II Quality Clinicians</t>
  </si>
  <si>
    <t>PASRR Level II for Individuals with Intellectual Disabilities (ID) and Related Conditions (RC)</t>
  </si>
  <si>
    <t>Under the section labeled, "PASRR Level II Assessment (ID/RC) Assumptions" please provide your Fixed Annual Price Increase percentage - this drives pricing changes for subsequent contract years. Under the section labeled "PASRR Level II  (ID/RC) Annual Contract Costs" there is no response necessary. The cells in this table will populate automatically based off of the "PASRR Level II Assessment (ID/RC) Assumptions" and the "Proposed Year 1 Pricing". Under the section labeled "Monthly Cost Per PASRR Level II Assessessment (ID/RC)," please provide the Proposed Year 1 Pricing per each PASRR Level II Assessment (ID/RC). Your pricing must go to the cent level. Note that Years 2 - 6 will populate automatically based on the Proposed Year 1 Pricing. Under the section labeled "PASRR Level II (ID/RC) Position FTE Volume" please provide the position and number of FTEs that will be needed at the "Estimated Monthly PASRR Level II Assessment Volume for Individuals with ID/RC." You may select from a drop-down menu pre-populated with staff from the "Key Staff" and "Other Staff" tabs. Please note the "Estimated Monthly PASRR Level II Assessment Volume for Individuals with ID/RC" is provided for scoring calculations ONLY; it is NOT a guaranteed assessment volume. Historical assessment data is available in the Bidders' Library for reference.</t>
  </si>
  <si>
    <t>PASRR Level II Assessment (ID/RC) Assumptions</t>
  </si>
  <si>
    <t>Estimated Monthly PASRR Level II Assessment Volume for Individuals with ID/RC</t>
  </si>
  <si>
    <t>PASRR Level II Assessment (ID/RC) Annual Contract Costs</t>
  </si>
  <si>
    <t>Monthly Cost Per PASRR Level II Assessment (ID/RC)</t>
  </si>
  <si>
    <t>Total Price Per PASRR Level II Assessment (ID/RC)</t>
  </si>
  <si>
    <t>PASRR Level II (ID/RC) Position FTE Volume</t>
  </si>
  <si>
    <t>Total Number of FTEs 
at Estimated Monthly PASRR Level II Assessment Volume for Individuals with ID/RC</t>
  </si>
  <si>
    <t xml:space="preserve">Under the section labeled, "Intake Counseling Assumptions" please provide your Fixed Annual Price Increase percentage - this drives pricing changes for subsequent contract years. Under the section labeled "Intake Counseling Annual Contract Costs" there is no response necessary. The cells in this table will populate automatically based off of the "Intake Counseling Assumptions" and the "Proposed Year 1 Pricing". Under the section labeled "Monthly Cost Per Intake Counseling Session," please provide the Proposed Year 1 Pricing per each Intake Counseling Recipient. Please note that the Contractor may only bill once per Intake Counseling Recipient when intake counseling occurs during the LOC Assessment or when it occurs during a stand-alone intake counseling session. Your pricing must go to the cent level. Note that Years 2 - 6 will populate automatically based on the Proposed Year 1 Pricing. Under the section labeled "Intake Counseling Position FTE Volume" please provide the position and number of FTEs that will be needed at the "Estimated Monthly Intake Counseling Recipient Volume." You may select from a drop-down menu pre-populated with staff from the "Key Staff" and "Other Staff" tabs. Please note that  "Estimated Monthly Intake Counseling Recipient Volume" is provided for scoring calculations ONLY; it is NOT a guaranteed volume of Intake Counseling Recipients. </t>
  </si>
  <si>
    <t>Intake Counseling Assumptions</t>
  </si>
  <si>
    <t>Estimated Monthly Intake Counseling Recipient Volume</t>
  </si>
  <si>
    <t>Intake Counseling Annual Contract Costs</t>
  </si>
  <si>
    <t>Monthly Cost Per Intake Counseling Session</t>
  </si>
  <si>
    <t>Total Price Per Intake Counseling Recipient</t>
  </si>
  <si>
    <t>Intake Counseling Position FTE Volume</t>
  </si>
  <si>
    <t>Total Number of FTEs 
at the Estimated Monthly Intake Counseling Recipient Volume</t>
  </si>
  <si>
    <t>Indiana Health Coverage Program (IHCP) Application Assistance</t>
  </si>
  <si>
    <r>
      <t>Under the section labeled, "IHCP Application Assumptions" please provide your Fixed Annual Price Increase percentage - this drives pricing changes for subsequent contract years.</t>
    </r>
    <r>
      <rPr>
        <sz val="10"/>
        <color indexed="10"/>
        <rFont val="Arial"/>
        <family val="2"/>
      </rPr>
      <t xml:space="preserve"> </t>
    </r>
    <r>
      <rPr>
        <sz val="10"/>
        <rFont val="Arial"/>
        <family val="2"/>
      </rPr>
      <t xml:space="preserve">Under the section labeled "IHCP Application Assistance Annual Contract Costs" there is no response necessary. The cells in this table will populate automatically based off of the "IHCP Application Assistance Assumptions" and the "Proposed Year 1 Pricing". Under the section labeled "Monthly Cost Per IHCP Application Assistance Request," please provide the Proposed Year 1 Pricing per each completed IHCP Application Assistance Request in each IHCP Application Assistance Request volume band. Your pricing must go to the cent level. Note that Years 2 - 6 will populate automatically based on the Proposed Year 1 Pricing. Under the section labeled "IHCP Application Assistance Position FTE Volume" please provide the position and number of FTEs that will be needed at IHCP Application Assistance Request volumes of one hundred fifty, four hundred, and six hundred. You may select from a drop-down menu pre-populated with staff from the "Key Staff" and "Other Staff" tabs. "Estimated Monthly IHCP Application Assistance Request Volume" is provided for scoring calculations ONLY; it is NOT a guaranteed volume of application assistance requests. Please note that IHCP Application Assistance is included in Scope of Work A as optional, and as such the State may choose to exclude this from the final Scope of Work, depending on pricing and budget. </t>
    </r>
  </si>
  <si>
    <t>IHCP Application Assistance Assumptions</t>
  </si>
  <si>
    <t>Estimated Monthly IHCP Application Assistance Request Volume</t>
  </si>
  <si>
    <t>IHCP Application Assistance Annual Contract Costs</t>
  </si>
  <si>
    <t>Monthly Cost Per IHCP Application Assistance Request</t>
  </si>
  <si>
    <t xml:space="preserve">0 - 300 MONTHLY IHCP APPLICATION ASSISTANCE REQUESTS </t>
  </si>
  <si>
    <t>301 - 500 MONTHLY IHCP APPLICATION ASSISTANCE REQUESTS</t>
  </si>
  <si>
    <t>501+ MONTHLY IHCP APPLICATION ASSISTANCE REQUESTS</t>
  </si>
  <si>
    <t>Total Price Per IHCP Application Assistance Request</t>
  </si>
  <si>
    <t>IHCP Application Assistance Position FTE Volume</t>
  </si>
  <si>
    <t>Total Number of FTEs 
at 150 IHCP Application Assistance Requests</t>
  </si>
  <si>
    <t>Total Number of FTEs 
at 400 IHCP Application Assistance Requests</t>
  </si>
  <si>
    <t>Total Number of FTEs 
at 600 IHCP Application Assistance Requests</t>
  </si>
  <si>
    <t>Administrative Support Coordinators</t>
  </si>
  <si>
    <r>
      <t>Instructions:</t>
    </r>
    <r>
      <rPr>
        <sz val="10"/>
        <rFont val="Arial"/>
        <family val="2"/>
      </rPr>
      <t xml:space="preserve"> </t>
    </r>
  </si>
  <si>
    <r>
      <t>Under the section labeled, "Information Systems Assumptions" please provide your Fixed Annual Systems Operations Price Increase percentage and Fixed Annual Staffing Price Increase percentage - these drive pricing changes for subsequent contract years.</t>
    </r>
    <r>
      <rPr>
        <sz val="10"/>
        <color indexed="10"/>
        <rFont val="Arial"/>
        <family val="2"/>
      </rPr>
      <t xml:space="preserve"> </t>
    </r>
    <r>
      <rPr>
        <sz val="10"/>
        <rFont val="Arial"/>
        <family val="2"/>
      </rPr>
      <t>Under the section labeled "Information Systems Annual Contract Costs" there is no response necessary. The cells in this table will populate automatically based on the total cost for operations and staffing. Under the "Information Systems Staffing Detail" section, please provide the Expected Number of Hours required MONTHLY to Complete Task for each staff member required for information systems. The Information Systems Coordinator position is already pre-populated, but if you choose to include positions other than Information Systems Coordinator, you may select from a drop-down menu pre-populated with staff from the "Key Staff" and "Other Staff" tabs. The Hourly Rate and Total Price for Year 1 by position will calculate automatically and roll up into the Proposed Staffing Cost in Year 1. Note that Years 2 - 6 will populate automatically based on the Proposed Staffing Cost in Year 1. Under the "Information Systems Operations Detail" section, please list each individual element of hardware, software, and ancillary costs, including their corresponding details. The total price x quantity for Year 1 will calculate automatically and roll up into the Proposed Operations Cost in Year 1.  Note that Years 2 - 6 will populate automatically based on the Proposed Monthly Operations Cost in Year 1.</t>
    </r>
  </si>
  <si>
    <t>Information Systems Assumptions</t>
  </si>
  <si>
    <t>Fixed Annual Staffing Price Increase percentage</t>
  </si>
  <si>
    <t>Fixed Annual Systems Operations Price Increase percentage</t>
  </si>
  <si>
    <t>Information Systems Annual Contract Costs</t>
  </si>
  <si>
    <t>Information Systems Staffing Detail</t>
  </si>
  <si>
    <t>Proposed Staffing Cost in Year 1</t>
  </si>
  <si>
    <t>Proposed Year 1 Staffing Cost</t>
  </si>
  <si>
    <t>Expected Number of Hours required MONTHLY to Complete Task</t>
  </si>
  <si>
    <t>HOURLY Rate
(paid by the State)</t>
  </si>
  <si>
    <t>Total Price</t>
  </si>
  <si>
    <t>Information Systems Operations Detail</t>
  </si>
  <si>
    <t>Proposed Operations Cost in Year 1</t>
  </si>
  <si>
    <t>Proposed Year 1 Annual Hardware, Software, and Ancillary Cost Details</t>
  </si>
  <si>
    <t>Cost Item (Please list each individual element of hardware, software, and ancillary costs in a separate line)</t>
  </si>
  <si>
    <t>Detailed Description</t>
  </si>
  <si>
    <t>Per Unit Cost</t>
  </si>
  <si>
    <t>Quantity</t>
  </si>
  <si>
    <t>Total Cost</t>
  </si>
  <si>
    <t>Connection Point CRM</t>
  </si>
  <si>
    <t>Panviva KMS</t>
  </si>
  <si>
    <t>Website</t>
  </si>
  <si>
    <t>Infrastructure</t>
  </si>
  <si>
    <t>Scheduling Application</t>
  </si>
  <si>
    <t>Hourly Rate</t>
  </si>
  <si>
    <t>Under the section labeled, "Other Tasks Assumptions" please provide your Fixed Annual Price Increase percentage - this drives pricing changes for subsequent contract years. Under the section labeled "Other Tasks Staffing Detail," please detail the positions involved in performaning any other tasks related to executing the Scope of Work A and also provide Expected Number of Hours required MONTHLY to Complete Task for each position. Three positions from the "Key Staff" tab are already pre-populated, but are not required entries. You may choose to include other positions from a drop-down menu pre-populated from the "Key Staff" and "Other Staff" tabs. If you select additional positions from the drop-down menu, make sure to include information regarding the function under the "Task(s)" column. The Hourly Rate and Total Price for Year 1 by position will calculate automatically and roll up into the Proposed Staffing Cost in Year 1. Note that Years 2 - 6 will populate automatically based on the Proposed Staffing Cost in Year 1. If additional staff members perform any of the tasks listed in cells B21-B24, please repeat the task title and provide the new staff role with its associated monthly hours in the yellow cells provided. For proposed tasks that have more than one role performing them, please list each separate role on its own row with the task title repeated, as needed.</t>
  </si>
  <si>
    <t>Other Tasks Assumptions</t>
  </si>
  <si>
    <t>Fixed Annual Price Increase</t>
  </si>
  <si>
    <t>Other Tasks Staffing Detail</t>
  </si>
  <si>
    <t>Proposed Year 1 Cost</t>
  </si>
  <si>
    <t>Task(s)</t>
  </si>
  <si>
    <t xml:space="preserve">Position 
(Please note: Information Systems Coordinator role costs are captured in Tab "15. Information Systems." Do not repeat that role here.) </t>
  </si>
  <si>
    <t>Expected Number of Hours required MONTHLY to Complete Task(s)</t>
  </si>
  <si>
    <t>Contract Management</t>
  </si>
  <si>
    <t>Operations Management</t>
  </si>
  <si>
    <t>Onboarding and Training</t>
  </si>
  <si>
    <t>Clinical Review and LOC Oversight</t>
  </si>
  <si>
    <t>Key Staff Hours Summary</t>
  </si>
  <si>
    <t xml:space="preserve">There is no response necessary on this worksheet. The blue cells will populate automatically based on information entered on other worksheets. </t>
  </si>
  <si>
    <t>Total Designated Hours Per Week by Position</t>
  </si>
  <si>
    <t>Hours/Week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</si>
</sst>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164" formatCode="_(&quot;$&quot;* #,##0_);_(&quot;$&quot;* \(#,##0\);_(&quot;$&quot;* &quot;-&quot;??_);_(@_)"/>
    <numFmt numFmtId="165" formatCode="[$-409]mmmm\ d\,\ yyyy;@"/>
    <numFmt numFmtId="166" formatCode="_([$$-409]* #,##0.00_);_([$$-409]* \(#,##0.00\);_([$$-409]* &quot;-&quot;??_);_(@_)"/>
    <numFmt numFmtId="167" formatCode="0.0%"/>
    <numFmt numFmtId="168" formatCode="#,##0.000_);\(#,##0.000\)"/>
  </numFmts>
  <fonts count="30">
    <font>
      <sz val="11"/>
      <color theme="1"/>
      <name val="Calibri"/>
      <family val="2"/>
      <scheme val="minor"/>
    </font>
    <font>
      <sz val="11"/>
      <color theme="1"/>
      <name val="Calibri"/>
      <family val="2"/>
      <scheme val="minor"/>
    </font>
    <font>
      <b/>
      <sz val="22"/>
      <name val="Arial"/>
      <family val="2"/>
    </font>
    <font>
      <b/>
      <sz val="20"/>
      <name val="Arial"/>
      <family val="2"/>
    </font>
    <font>
      <b/>
      <sz val="20"/>
      <color rgb="FFFF0000"/>
      <name val="Arial"/>
      <family val="2"/>
    </font>
    <font>
      <b/>
      <sz val="14"/>
      <color rgb="FFFF0000"/>
      <name val="Arial"/>
      <family val="2"/>
    </font>
    <font>
      <sz val="16"/>
      <name val="Arial"/>
      <family val="2"/>
    </font>
    <font>
      <i/>
      <sz val="16"/>
      <name val="Arial"/>
      <family val="2"/>
    </font>
    <font>
      <sz val="10"/>
      <color rgb="FFFF0000"/>
      <name val="Arial"/>
      <family val="2"/>
    </font>
    <font>
      <u/>
      <sz val="11"/>
      <color theme="10"/>
      <name val="Calibri"/>
      <family val="2"/>
      <scheme val="minor"/>
    </font>
    <font>
      <b/>
      <sz val="12"/>
      <name val="Arial"/>
      <family val="2"/>
    </font>
    <font>
      <b/>
      <sz val="10"/>
      <name val="Arial"/>
      <family val="2"/>
    </font>
    <font>
      <b/>
      <sz val="11"/>
      <name val="Arial"/>
      <family val="2"/>
    </font>
    <font>
      <b/>
      <sz val="14"/>
      <name val="Arial"/>
      <family val="2"/>
    </font>
    <font>
      <sz val="10"/>
      <name val="Arial"/>
      <family val="2"/>
    </font>
    <font>
      <sz val="8"/>
      <name val="Arial"/>
      <family val="2"/>
    </font>
    <font>
      <b/>
      <u/>
      <sz val="10"/>
      <name val="Arial"/>
      <family val="2"/>
    </font>
    <font>
      <b/>
      <sz val="10"/>
      <color indexed="8"/>
      <name val="Arial"/>
      <family val="2"/>
    </font>
    <font>
      <sz val="10"/>
      <color indexed="8"/>
      <name val="Arial"/>
      <family val="2"/>
    </font>
    <font>
      <sz val="14"/>
      <name val="Arial"/>
      <family val="2"/>
    </font>
    <font>
      <i/>
      <sz val="10"/>
      <name val="Arial"/>
      <family val="2"/>
    </font>
    <font>
      <sz val="10"/>
      <color indexed="10"/>
      <name val="Arial"/>
      <family val="2"/>
    </font>
    <font>
      <b/>
      <sz val="10"/>
      <color rgb="FFFF0000"/>
      <name val="Arial"/>
      <family val="2"/>
    </font>
    <font>
      <b/>
      <sz val="8"/>
      <name val="Arial"/>
      <family val="2"/>
    </font>
    <font>
      <sz val="10"/>
      <color theme="1"/>
      <name val="Arial"/>
      <family val="2"/>
    </font>
    <font>
      <b/>
      <sz val="16"/>
      <name val="Arial"/>
      <family val="2"/>
    </font>
    <font>
      <b/>
      <sz val="20"/>
      <color rgb="FF000000"/>
      <name val="Arial"/>
      <family val="2"/>
    </font>
    <font>
      <sz val="16"/>
      <color rgb="FF000000"/>
      <name val="Arial"/>
      <family val="2"/>
    </font>
    <font>
      <sz val="11"/>
      <name val="Calibri"/>
      <family val="2"/>
      <scheme val="minor"/>
    </font>
    <font>
      <sz val="11"/>
      <color theme="1"/>
      <name val="Arial"/>
      <family val="2"/>
    </font>
  </fonts>
  <fills count="11">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3"/>
        <bgColor indexed="64"/>
      </patternFill>
    </fill>
    <fill>
      <patternFill patternType="solid">
        <fgColor theme="0" tint="-0.249977111117893"/>
        <bgColor indexed="64"/>
      </patternFill>
    </fill>
    <fill>
      <patternFill patternType="solid">
        <fgColor rgb="FFCCFFFF"/>
        <bgColor indexed="64"/>
      </patternFill>
    </fill>
    <fill>
      <patternFill patternType="solid">
        <fgColor indexed="41"/>
        <bgColor indexed="64"/>
      </patternFill>
    </fill>
    <fill>
      <patternFill patternType="solid">
        <fgColor rgb="FFFFFF99"/>
        <bgColor indexed="64"/>
      </patternFill>
    </fill>
    <fill>
      <patternFill patternType="solid">
        <fgColor rgb="FFFFFFCC"/>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9">
    <xf numFmtId="0" fontId="0" fillId="0" borderId="0"/>
    <xf numFmtId="44" fontId="1" fillId="0" borderId="0" applyFont="0" applyFill="0" applyBorder="0" applyAlignment="0" applyProtection="0"/>
    <xf numFmtId="0" fontId="9" fillId="0" borderId="0" applyNumberFormat="0" applyFill="0" applyBorder="0" applyAlignment="0" applyProtection="0"/>
    <xf numFmtId="0" fontId="15" fillId="0" borderId="0"/>
    <xf numFmtId="9" fontId="1" fillId="0" borderId="0" applyFont="0" applyFill="0" applyBorder="0" applyAlignment="0" applyProtection="0"/>
    <xf numFmtId="0" fontId="14" fillId="0" borderId="0"/>
    <xf numFmtId="44" fontId="14" fillId="0" borderId="0" applyFont="0" applyFill="0" applyBorder="0" applyAlignment="0" applyProtection="0"/>
    <xf numFmtId="0" fontId="15" fillId="0" borderId="0"/>
    <xf numFmtId="9" fontId="14" fillId="0" borderId="0" applyFont="0" applyFill="0" applyBorder="0" applyAlignment="0" applyProtection="0"/>
  </cellStyleXfs>
  <cellXfs count="223">
    <xf numFmtId="0" fontId="0" fillId="0" borderId="0" xfId="0"/>
    <xf numFmtId="0" fontId="0" fillId="2" borderId="0" xfId="0" applyFill="1"/>
    <xf numFmtId="165" fontId="7" fillId="3" borderId="0" xfId="0" applyNumberFormat="1" applyFont="1" applyFill="1" applyAlignment="1">
      <alignment horizontal="center" wrapText="1"/>
    </xf>
    <xf numFmtId="0" fontId="10" fillId="2" borderId="0" xfId="0" applyFont="1" applyFill="1" applyAlignment="1">
      <alignment horizontal="left"/>
    </xf>
    <xf numFmtId="0" fontId="11" fillId="2" borderId="0" xfId="0" applyFont="1" applyFill="1" applyAlignment="1">
      <alignment horizontal="left"/>
    </xf>
    <xf numFmtId="0" fontId="11" fillId="2" borderId="0" xfId="0" applyFont="1" applyFill="1"/>
    <xf numFmtId="164" fontId="11" fillId="4" borderId="1" xfId="0" applyNumberFormat="1" applyFont="1" applyFill="1" applyBorder="1" applyAlignment="1">
      <alignment horizontal="center"/>
    </xf>
    <xf numFmtId="164" fontId="11" fillId="4" borderId="1" xfId="0" applyNumberFormat="1" applyFont="1" applyFill="1" applyBorder="1"/>
    <xf numFmtId="0" fontId="0" fillId="0" borderId="1" xfId="0" applyBorder="1" applyAlignment="1">
      <alignment horizontal="center"/>
    </xf>
    <xf numFmtId="164" fontId="9" fillId="0" borderId="1" xfId="2" applyNumberFormat="1" applyBorder="1" applyAlignment="1" applyProtection="1"/>
    <xf numFmtId="164" fontId="9" fillId="0" borderId="1" xfId="2" quotePrefix="1" applyNumberFormat="1" applyBorder="1" applyAlignment="1" applyProtection="1"/>
    <xf numFmtId="0" fontId="0" fillId="3" borderId="0" xfId="0" applyFill="1"/>
    <xf numFmtId="0" fontId="12" fillId="2" borderId="0" xfId="0" applyFont="1" applyFill="1" applyAlignment="1">
      <alignment horizontal="left"/>
    </xf>
    <xf numFmtId="0" fontId="13" fillId="2" borderId="0" xfId="0" applyFont="1" applyFill="1"/>
    <xf numFmtId="0" fontId="14" fillId="0" borderId="0" xfId="0" applyFont="1"/>
    <xf numFmtId="0" fontId="14" fillId="2" borderId="0" xfId="0" applyFont="1" applyFill="1" applyAlignment="1">
      <alignment horizontal="center" wrapText="1"/>
    </xf>
    <xf numFmtId="0" fontId="14" fillId="2" borderId="0" xfId="0" applyFont="1" applyFill="1"/>
    <xf numFmtId="0" fontId="14" fillId="2" borderId="0" xfId="3" applyFont="1" applyFill="1"/>
    <xf numFmtId="0" fontId="16" fillId="2" borderId="2" xfId="0" applyFont="1" applyFill="1" applyBorder="1"/>
    <xf numFmtId="0" fontId="0" fillId="2" borderId="3" xfId="0" applyFill="1" applyBorder="1"/>
    <xf numFmtId="0" fontId="0" fillId="2" borderId="4" xfId="0" applyFill="1" applyBorder="1"/>
    <xf numFmtId="0" fontId="0" fillId="2" borderId="5" xfId="0" applyFill="1" applyBorder="1"/>
    <xf numFmtId="0" fontId="0" fillId="2" borderId="6" xfId="0" applyFill="1" applyBorder="1"/>
    <xf numFmtId="0" fontId="11" fillId="2" borderId="5" xfId="0" applyFont="1" applyFill="1" applyBorder="1"/>
    <xf numFmtId="0" fontId="11" fillId="6" borderId="10" xfId="3" applyFont="1" applyFill="1" applyBorder="1" applyAlignment="1">
      <alignment horizontal="center" vertical="center"/>
    </xf>
    <xf numFmtId="0" fontId="14" fillId="3" borderId="0" xfId="0" applyFont="1" applyFill="1"/>
    <xf numFmtId="0" fontId="11" fillId="3" borderId="0" xfId="0" applyFont="1" applyFill="1" applyAlignment="1">
      <alignment horizontal="right" vertical="center"/>
    </xf>
    <xf numFmtId="0" fontId="12" fillId="3" borderId="0" xfId="0" applyFont="1" applyFill="1" applyAlignment="1">
      <alignment horizontal="left"/>
    </xf>
    <xf numFmtId="0" fontId="11" fillId="3" borderId="0" xfId="0" applyFont="1" applyFill="1"/>
    <xf numFmtId="0" fontId="14" fillId="3" borderId="0" xfId="3" applyFont="1" applyFill="1"/>
    <xf numFmtId="0" fontId="11" fillId="3" borderId="0" xfId="0" applyFont="1" applyFill="1" applyAlignment="1">
      <alignment vertical="top"/>
    </xf>
    <xf numFmtId="0" fontId="11" fillId="3" borderId="1" xfId="0" applyFont="1" applyFill="1" applyBorder="1" applyAlignment="1">
      <alignment horizontal="left" vertical="top" wrapText="1"/>
    </xf>
    <xf numFmtId="0" fontId="17" fillId="3" borderId="0" xfId="0" applyFont="1" applyFill="1" applyAlignment="1">
      <alignment horizontal="left" vertical="center"/>
    </xf>
    <xf numFmtId="0" fontId="14" fillId="3" borderId="7" xfId="3" applyFont="1" applyFill="1" applyBorder="1"/>
    <xf numFmtId="0" fontId="14" fillId="3" borderId="10" xfId="3" applyFont="1" applyFill="1" applyBorder="1"/>
    <xf numFmtId="0" fontId="18" fillId="3" borderId="10" xfId="0" applyFont="1" applyFill="1" applyBorder="1"/>
    <xf numFmtId="0" fontId="11" fillId="4" borderId="10" xfId="0" applyFont="1" applyFill="1" applyBorder="1" applyAlignment="1">
      <alignment horizontal="center" vertical="center" wrapText="1"/>
    </xf>
    <xf numFmtId="0" fontId="11" fillId="6" borderId="1" xfId="3" applyFont="1" applyFill="1" applyBorder="1" applyAlignment="1">
      <alignment horizontal="center" vertical="center"/>
    </xf>
    <xf numFmtId="0" fontId="11" fillId="6" borderId="1" xfId="3" applyFont="1" applyFill="1" applyBorder="1" applyAlignment="1">
      <alignment horizontal="center" vertical="center" wrapText="1"/>
    </xf>
    <xf numFmtId="0" fontId="11" fillId="3" borderId="10" xfId="3" applyFont="1" applyFill="1" applyBorder="1" applyAlignment="1">
      <alignment horizontal="right" indent="2"/>
    </xf>
    <xf numFmtId="44" fontId="14" fillId="7" borderId="1" xfId="1" applyFont="1" applyFill="1" applyBorder="1" applyAlignment="1" applyProtection="1">
      <alignment horizontal="center"/>
    </xf>
    <xf numFmtId="166" fontId="0" fillId="7" borderId="1" xfId="1" applyNumberFormat="1" applyFont="1" applyFill="1" applyBorder="1"/>
    <xf numFmtId="0" fontId="14" fillId="2" borderId="0" xfId="5" applyFill="1"/>
    <xf numFmtId="0" fontId="11" fillId="2" borderId="0" xfId="5" applyFont="1" applyFill="1" applyAlignment="1">
      <alignment horizontal="right" vertical="center" wrapText="1"/>
    </xf>
    <xf numFmtId="0" fontId="12" fillId="2" borderId="0" xfId="5" applyFont="1" applyFill="1" applyAlignment="1">
      <alignment horizontal="left"/>
    </xf>
    <xf numFmtId="0" fontId="12" fillId="0" borderId="0" xfId="5" applyFont="1" applyAlignment="1">
      <alignment horizontal="left"/>
    </xf>
    <xf numFmtId="0" fontId="14" fillId="0" borderId="0" xfId="5"/>
    <xf numFmtId="0" fontId="11" fillId="2" borderId="0" xfId="5" applyFont="1" applyFill="1" applyAlignment="1">
      <alignment vertical="top" wrapText="1"/>
    </xf>
    <xf numFmtId="0" fontId="13" fillId="2" borderId="0" xfId="5" applyFont="1" applyFill="1"/>
    <xf numFmtId="0" fontId="14" fillId="2" borderId="0" xfId="5" applyFill="1" applyAlignment="1">
      <alignment horizontal="center" wrapText="1"/>
    </xf>
    <xf numFmtId="0" fontId="14" fillId="2" borderId="0" xfId="7" applyFont="1" applyFill="1"/>
    <xf numFmtId="0" fontId="13" fillId="2" borderId="0" xfId="5" applyFont="1" applyFill="1" applyAlignment="1">
      <alignment horizontal="left" vertical="top" wrapText="1"/>
    </xf>
    <xf numFmtId="0" fontId="11" fillId="2" borderId="0" xfId="5" quotePrefix="1" applyFont="1" applyFill="1" applyAlignment="1">
      <alignment horizontal="left"/>
    </xf>
    <xf numFmtId="0" fontId="11" fillId="2" borderId="0" xfId="5" applyFont="1" applyFill="1"/>
    <xf numFmtId="0" fontId="11" fillId="2" borderId="0" xfId="7" applyFont="1" applyFill="1"/>
    <xf numFmtId="0" fontId="11" fillId="4" borderId="1" xfId="7" applyFont="1" applyFill="1" applyBorder="1" applyAlignment="1">
      <alignment horizontal="center" vertical="center"/>
    </xf>
    <xf numFmtId="0" fontId="11" fillId="4" borderId="1" xfId="7" applyFont="1" applyFill="1" applyBorder="1" applyAlignment="1">
      <alignment horizontal="center" vertical="center" wrapText="1"/>
    </xf>
    <xf numFmtId="0" fontId="11" fillId="4" borderId="1" xfId="5" applyFont="1" applyFill="1" applyBorder="1" applyAlignment="1">
      <alignment horizontal="center" vertical="center" wrapText="1"/>
    </xf>
    <xf numFmtId="0" fontId="20" fillId="4" borderId="1" xfId="7" applyFont="1" applyFill="1" applyBorder="1" applyAlignment="1">
      <alignment horizontal="left" vertical="center"/>
    </xf>
    <xf numFmtId="49" fontId="20" fillId="4" borderId="1" xfId="7" applyNumberFormat="1" applyFont="1" applyFill="1" applyBorder="1" applyAlignment="1">
      <alignment vertical="center"/>
    </xf>
    <xf numFmtId="0" fontId="20" fillId="4" borderId="1" xfId="7" applyFont="1" applyFill="1" applyBorder="1" applyAlignment="1">
      <alignment horizontal="left" vertical="top" wrapText="1"/>
    </xf>
    <xf numFmtId="44" fontId="20" fillId="4" borderId="1" xfId="5" applyNumberFormat="1" applyFont="1" applyFill="1" applyBorder="1" applyAlignment="1">
      <alignment horizontal="center" vertical="center" wrapText="1"/>
    </xf>
    <xf numFmtId="10" fontId="20" fillId="4" borderId="1" xfId="5" applyNumberFormat="1" applyFont="1" applyFill="1" applyBorder="1" applyAlignment="1">
      <alignment vertical="center" wrapText="1"/>
    </xf>
    <xf numFmtId="44" fontId="20" fillId="4" borderId="1" xfId="6" applyFont="1" applyFill="1" applyBorder="1" applyAlignment="1" applyProtection="1">
      <alignment vertical="center"/>
    </xf>
    <xf numFmtId="0" fontId="14" fillId="0" borderId="1" xfId="6" applyNumberFormat="1" applyFont="1" applyFill="1" applyBorder="1" applyAlignment="1" applyProtection="1">
      <alignment horizontal="left" vertical="center"/>
    </xf>
    <xf numFmtId="49" fontId="14" fillId="5" borderId="1" xfId="7" applyNumberFormat="1" applyFont="1" applyFill="1" applyBorder="1" applyAlignment="1" applyProtection="1">
      <alignment horizontal="left" vertical="top" wrapText="1"/>
      <protection locked="0"/>
    </xf>
    <xf numFmtId="44" fontId="14" fillId="5" borderId="1" xfId="6" applyFont="1" applyFill="1" applyBorder="1" applyAlignment="1" applyProtection="1">
      <alignment vertical="center"/>
      <protection locked="0"/>
    </xf>
    <xf numFmtId="10" fontId="14" fillId="5" borderId="1" xfId="8" applyNumberFormat="1" applyFont="1" applyFill="1" applyBorder="1" applyAlignment="1" applyProtection="1">
      <alignment vertical="center"/>
      <protection locked="0"/>
    </xf>
    <xf numFmtId="44" fontId="14" fillId="8" borderId="1" xfId="6" applyFont="1" applyFill="1" applyBorder="1" applyAlignment="1" applyProtection="1">
      <alignment vertical="center"/>
    </xf>
    <xf numFmtId="0" fontId="12" fillId="3" borderId="0" xfId="5" applyFont="1" applyFill="1" applyAlignment="1">
      <alignment horizontal="left"/>
    </xf>
    <xf numFmtId="0" fontId="14" fillId="3" borderId="0" xfId="5" applyFill="1"/>
    <xf numFmtId="0" fontId="19" fillId="3" borderId="0" xfId="5" applyFont="1" applyFill="1" applyAlignment="1">
      <alignment horizontal="center"/>
    </xf>
    <xf numFmtId="0" fontId="11" fillId="3" borderId="0" xfId="5" applyFont="1" applyFill="1" applyAlignment="1">
      <alignment horizontal="center" vertical="center"/>
    </xf>
    <xf numFmtId="0" fontId="21" fillId="3" borderId="0" xfId="5" applyFont="1" applyFill="1" applyAlignment="1">
      <alignment wrapText="1"/>
    </xf>
    <xf numFmtId="0" fontId="8" fillId="3" borderId="0" xfId="5" applyFont="1" applyFill="1"/>
    <xf numFmtId="49" fontId="14" fillId="9" borderId="1" xfId="7" applyNumberFormat="1" applyFont="1" applyFill="1" applyBorder="1" applyAlignment="1" applyProtection="1">
      <alignment horizontal="left" vertical="top" wrapText="1"/>
      <protection locked="0"/>
    </xf>
    <xf numFmtId="49" fontId="20" fillId="4" borderId="1" xfId="7" applyNumberFormat="1" applyFont="1" applyFill="1" applyBorder="1" applyAlignment="1">
      <alignment horizontal="left" vertical="top" wrapText="1"/>
    </xf>
    <xf numFmtId="0" fontId="12" fillId="0" borderId="0" xfId="0" applyFont="1" applyAlignment="1">
      <alignment horizontal="left"/>
    </xf>
    <xf numFmtId="0" fontId="11" fillId="2" borderId="0" xfId="0" applyFont="1" applyFill="1" applyAlignment="1">
      <alignment vertical="top" wrapText="1"/>
    </xf>
    <xf numFmtId="0" fontId="11" fillId="2" borderId="0" xfId="0" quotePrefix="1" applyFont="1" applyFill="1" applyAlignment="1">
      <alignment horizontal="left"/>
    </xf>
    <xf numFmtId="167" fontId="14" fillId="9" borderId="1" xfId="8" applyNumberFormat="1" applyFont="1" applyFill="1" applyBorder="1" applyAlignment="1" applyProtection="1">
      <alignment horizontal="center" wrapText="1"/>
      <protection locked="0"/>
    </xf>
    <xf numFmtId="3" fontId="14" fillId="2" borderId="1" xfId="0" applyNumberFormat="1" applyFont="1" applyFill="1" applyBorder="1" applyAlignment="1">
      <alignment horizontal="center"/>
    </xf>
    <xf numFmtId="44" fontId="14" fillId="0" borderId="0" xfId="1" applyFont="1" applyFill="1" applyBorder="1" applyAlignment="1" applyProtection="1">
      <alignment wrapText="1"/>
    </xf>
    <xf numFmtId="44" fontId="14" fillId="7" borderId="1" xfId="6" applyFont="1" applyFill="1" applyBorder="1" applyAlignment="1" applyProtection="1">
      <alignment wrapText="1"/>
    </xf>
    <xf numFmtId="0" fontId="22" fillId="2" borderId="0" xfId="0" applyFont="1" applyFill="1"/>
    <xf numFmtId="0" fontId="23" fillId="6" borderId="1" xfId="0" applyFont="1" applyFill="1" applyBorder="1" applyAlignment="1">
      <alignment horizontal="center" vertical="center" wrapText="1"/>
    </xf>
    <xf numFmtId="0" fontId="23" fillId="6" borderId="4" xfId="3" applyFont="1" applyFill="1" applyBorder="1" applyAlignment="1">
      <alignment horizontal="center" vertical="center" wrapText="1"/>
    </xf>
    <xf numFmtId="0" fontId="23" fillId="6" borderId="13" xfId="3" applyFont="1" applyFill="1" applyBorder="1" applyAlignment="1">
      <alignment horizontal="center" vertical="center" wrapText="1"/>
    </xf>
    <xf numFmtId="0" fontId="23" fillId="6" borderId="10" xfId="0" applyFont="1" applyFill="1" applyBorder="1" applyAlignment="1">
      <alignment horizontal="center" vertical="center" wrapText="1"/>
    </xf>
    <xf numFmtId="0" fontId="23" fillId="6" borderId="1" xfId="3" applyFont="1" applyFill="1" applyBorder="1" applyAlignment="1">
      <alignment horizontal="center" vertical="center" wrapText="1"/>
    </xf>
    <xf numFmtId="44" fontId="24" fillId="0" borderId="1" xfId="1" applyFont="1" applyBorder="1" applyAlignment="1" applyProtection="1">
      <alignment wrapText="1"/>
    </xf>
    <xf numFmtId="44" fontId="14" fillId="5" borderId="1" xfId="7" applyNumberFormat="1" applyFont="1" applyFill="1" applyBorder="1" applyAlignment="1" applyProtection="1">
      <alignment horizontal="left" vertical="top" wrapText="1"/>
      <protection locked="0"/>
    </xf>
    <xf numFmtId="44" fontId="14" fillId="7" borderId="1" xfId="1" applyFont="1" applyFill="1" applyBorder="1" applyAlignment="1" applyProtection="1">
      <alignment wrapText="1"/>
    </xf>
    <xf numFmtId="0" fontId="11" fillId="0" borderId="0" xfId="5" applyFont="1"/>
    <xf numFmtId="0" fontId="11" fillId="4" borderId="1" xfId="3" applyFont="1" applyFill="1" applyBorder="1" applyAlignment="1">
      <alignment horizontal="center" vertical="center"/>
    </xf>
    <xf numFmtId="0" fontId="14" fillId="9" borderId="1" xfId="6" applyNumberFormat="1" applyFont="1" applyFill="1" applyBorder="1" applyAlignment="1" applyProtection="1">
      <protection locked="0"/>
    </xf>
    <xf numFmtId="39" fontId="14" fillId="5" borderId="1" xfId="5" applyNumberFormat="1" applyFill="1" applyBorder="1" applyAlignment="1" applyProtection="1">
      <alignment horizontal="center"/>
      <protection locked="0"/>
    </xf>
    <xf numFmtId="168" fontId="14" fillId="5" borderId="1" xfId="5" applyNumberFormat="1" applyFill="1" applyBorder="1" applyProtection="1">
      <protection locked="0"/>
    </xf>
    <xf numFmtId="0" fontId="11" fillId="6" borderId="14" xfId="5" applyFont="1" applyFill="1" applyBorder="1"/>
    <xf numFmtId="39" fontId="14" fillId="7" borderId="1" xfId="6" applyNumberFormat="1" applyFont="1" applyFill="1" applyBorder="1" applyAlignment="1" applyProtection="1">
      <alignment horizontal="center"/>
    </xf>
    <xf numFmtId="49" fontId="14" fillId="2" borderId="0" xfId="0" applyNumberFormat="1" applyFont="1" applyFill="1"/>
    <xf numFmtId="44" fontId="14" fillId="3" borderId="0" xfId="1" applyFont="1" applyFill="1" applyBorder="1" applyAlignment="1" applyProtection="1">
      <alignment horizontal="left" vertical="top" wrapText="1"/>
    </xf>
    <xf numFmtId="44" fontId="14" fillId="3" borderId="0" xfId="1" applyFont="1" applyFill="1" applyBorder="1" applyAlignment="1" applyProtection="1">
      <alignment wrapText="1"/>
    </xf>
    <xf numFmtId="0" fontId="11" fillId="3" borderId="0" xfId="5" applyFont="1" applyFill="1"/>
    <xf numFmtId="0" fontId="12" fillId="2" borderId="0" xfId="5" applyFont="1" applyFill="1" applyAlignment="1">
      <alignment vertical="top" wrapText="1"/>
    </xf>
    <xf numFmtId="0" fontId="11" fillId="2" borderId="0" xfId="5" applyFont="1" applyFill="1" applyAlignment="1">
      <alignment horizontal="left"/>
    </xf>
    <xf numFmtId="44" fontId="24" fillId="0" borderId="1" xfId="6" applyFont="1" applyBorder="1" applyAlignment="1" applyProtection="1">
      <alignment wrapText="1"/>
    </xf>
    <xf numFmtId="167" fontId="14" fillId="9" borderId="1" xfId="4" applyNumberFormat="1" applyFont="1" applyFill="1" applyBorder="1" applyAlignment="1" applyProtection="1">
      <alignment wrapText="1"/>
      <protection locked="0"/>
    </xf>
    <xf numFmtId="44" fontId="24" fillId="0" borderId="0" xfId="6" applyFont="1" applyBorder="1" applyAlignment="1" applyProtection="1">
      <alignment wrapText="1"/>
    </xf>
    <xf numFmtId="44" fontId="14" fillId="8" borderId="1" xfId="6" applyFont="1" applyFill="1" applyBorder="1" applyProtection="1"/>
    <xf numFmtId="44" fontId="14" fillId="2" borderId="0" xfId="3" applyNumberFormat="1" applyFont="1" applyFill="1"/>
    <xf numFmtId="0" fontId="11" fillId="2" borderId="0" xfId="3" applyFont="1" applyFill="1"/>
    <xf numFmtId="0" fontId="17" fillId="4" borderId="1" xfId="5" applyFont="1" applyFill="1" applyBorder="1" applyAlignment="1">
      <alignment horizontal="center" vertical="center" wrapText="1"/>
    </xf>
    <xf numFmtId="0" fontId="11" fillId="4" borderId="1" xfId="3" applyFont="1" applyFill="1" applyBorder="1" applyAlignment="1">
      <alignment horizontal="center" vertical="center" wrapText="1"/>
    </xf>
    <xf numFmtId="0" fontId="14" fillId="0" borderId="1" xfId="6" applyNumberFormat="1" applyFont="1" applyFill="1" applyBorder="1" applyAlignment="1" applyProtection="1"/>
    <xf numFmtId="44" fontId="14" fillId="8" borderId="1" xfId="6" applyFont="1" applyFill="1" applyBorder="1" applyAlignment="1" applyProtection="1"/>
    <xf numFmtId="44" fontId="14" fillId="8" borderId="14" xfId="6" applyFont="1" applyFill="1" applyBorder="1" applyAlignment="1" applyProtection="1"/>
    <xf numFmtId="44" fontId="14" fillId="7" borderId="1" xfId="1" applyFont="1" applyFill="1" applyBorder="1" applyProtection="1"/>
    <xf numFmtId="44" fontId="14" fillId="0" borderId="0" xfId="5" applyNumberFormat="1"/>
    <xf numFmtId="44" fontId="14" fillId="8" borderId="13" xfId="6" applyFont="1" applyFill="1" applyBorder="1" applyProtection="1"/>
    <xf numFmtId="0" fontId="17" fillId="6" borderId="1" xfId="5" applyFont="1" applyFill="1" applyBorder="1" applyAlignment="1">
      <alignment horizontal="center" vertical="center" wrapText="1"/>
    </xf>
    <xf numFmtId="0" fontId="11" fillId="6" borderId="1" xfId="5" applyFont="1" applyFill="1" applyBorder="1" applyAlignment="1">
      <alignment horizontal="center" vertical="center" wrapText="1"/>
    </xf>
    <xf numFmtId="0" fontId="0" fillId="9" borderId="1" xfId="0" applyFill="1" applyBorder="1" applyProtection="1">
      <protection locked="0"/>
    </xf>
    <xf numFmtId="44" fontId="14" fillId="9" borderId="1" xfId="1" applyFont="1" applyFill="1" applyBorder="1" applyProtection="1">
      <protection locked="0"/>
    </xf>
    <xf numFmtId="0" fontId="14" fillId="9" borderId="1" xfId="5" applyFill="1" applyBorder="1" applyProtection="1">
      <protection locked="0"/>
    </xf>
    <xf numFmtId="0" fontId="8" fillId="0" borderId="0" xfId="5" applyFont="1"/>
    <xf numFmtId="44" fontId="24" fillId="3" borderId="0" xfId="6" applyFont="1" applyFill="1" applyBorder="1" applyAlignment="1" applyProtection="1">
      <alignment wrapText="1"/>
    </xf>
    <xf numFmtId="10" fontId="24" fillId="3" borderId="0" xfId="4" applyNumberFormat="1" applyFont="1" applyFill="1" applyBorder="1" applyAlignment="1" applyProtection="1">
      <alignment wrapText="1"/>
    </xf>
    <xf numFmtId="0" fontId="11" fillId="2" borderId="5" xfId="0" quotePrefix="1" applyFont="1" applyFill="1" applyBorder="1" applyAlignment="1">
      <alignment horizontal="left" vertical="top"/>
    </xf>
    <xf numFmtId="0" fontId="0" fillId="2" borderId="7" xfId="0" applyFill="1" applyBorder="1"/>
    <xf numFmtId="0" fontId="0" fillId="2" borderId="8" xfId="0" applyFill="1" applyBorder="1"/>
    <xf numFmtId="0" fontId="0" fillId="2" borderId="9" xfId="0" applyFill="1" applyBorder="1"/>
    <xf numFmtId="167" fontId="14" fillId="9" borderId="1" xfId="8" applyNumberFormat="1" applyFont="1" applyFill="1" applyBorder="1" applyAlignment="1" applyProtection="1">
      <alignment wrapText="1"/>
      <protection locked="0"/>
    </xf>
    <xf numFmtId="44" fontId="24" fillId="0" borderId="1" xfId="6" applyFont="1" applyBorder="1" applyAlignment="1" applyProtection="1">
      <alignment horizontal="left" vertical="center" wrapText="1"/>
    </xf>
    <xf numFmtId="39" fontId="14" fillId="0" borderId="1" xfId="5" applyNumberFormat="1" applyBorder="1"/>
    <xf numFmtId="39" fontId="14" fillId="5" borderId="1" xfId="5" applyNumberFormat="1" applyFill="1" applyBorder="1" applyAlignment="1" applyProtection="1">
      <alignment horizontal="left" vertical="top" wrapText="1"/>
      <protection locked="0"/>
    </xf>
    <xf numFmtId="168" fontId="14" fillId="5" borderId="1" xfId="5" applyNumberFormat="1" applyFill="1" applyBorder="1" applyAlignment="1" applyProtection="1">
      <alignment horizontal="left" vertical="center"/>
      <protection locked="0"/>
    </xf>
    <xf numFmtId="44" fontId="14" fillId="0" borderId="0" xfId="6" applyFont="1" applyFill="1" applyBorder="1" applyAlignment="1" applyProtection="1"/>
    <xf numFmtId="44" fontId="14" fillId="3" borderId="0" xfId="6" applyFont="1" applyFill="1" applyBorder="1" applyProtection="1"/>
    <xf numFmtId="168" fontId="14" fillId="3" borderId="1" xfId="5" applyNumberFormat="1" applyFill="1" applyBorder="1" applyAlignment="1">
      <alignment horizontal="left" vertical="center"/>
    </xf>
    <xf numFmtId="0" fontId="14" fillId="2" borderId="1" xfId="0" applyFont="1" applyFill="1" applyBorder="1"/>
    <xf numFmtId="44" fontId="14" fillId="0" borderId="1" xfId="5" applyNumberFormat="1" applyBorder="1"/>
    <xf numFmtId="39" fontId="14" fillId="3" borderId="1" xfId="5" applyNumberFormat="1" applyFill="1" applyBorder="1" applyAlignment="1" applyProtection="1">
      <alignment horizontal="left" vertical="top" wrapText="1"/>
      <protection locked="0"/>
    </xf>
    <xf numFmtId="44" fontId="0" fillId="3" borderId="0" xfId="0" applyNumberFormat="1" applyFill="1"/>
    <xf numFmtId="44" fontId="24" fillId="0" borderId="1" xfId="6" applyFont="1" applyBorder="1" applyAlignment="1" applyProtection="1">
      <alignment horizontal="left" wrapText="1"/>
    </xf>
    <xf numFmtId="44" fontId="24" fillId="0" borderId="13" xfId="6" applyFont="1" applyBorder="1" applyAlignment="1" applyProtection="1">
      <alignment horizontal="left" wrapText="1"/>
    </xf>
    <xf numFmtId="0" fontId="14" fillId="0" borderId="1" xfId="6" applyNumberFormat="1" applyFont="1" applyFill="1" applyBorder="1" applyAlignment="1" applyProtection="1">
      <alignment horizontal="left" vertical="center" wrapText="1"/>
    </xf>
    <xf numFmtId="0" fontId="23" fillId="3" borderId="0" xfId="0" applyFont="1" applyFill="1" applyAlignment="1">
      <alignment horizontal="center" vertical="center" wrapText="1"/>
    </xf>
    <xf numFmtId="44" fontId="14" fillId="3" borderId="0" xfId="7" applyNumberFormat="1" applyFont="1" applyFill="1" applyAlignment="1" applyProtection="1">
      <alignment horizontal="left" vertical="top" wrapText="1"/>
      <protection locked="0"/>
    </xf>
    <xf numFmtId="39" fontId="14" fillId="3" borderId="0" xfId="5" applyNumberFormat="1" applyFill="1" applyAlignment="1" applyProtection="1">
      <alignment horizontal="center"/>
      <protection locked="0"/>
    </xf>
    <xf numFmtId="39" fontId="14" fillId="3" borderId="0" xfId="6" applyNumberFormat="1" applyFont="1" applyFill="1" applyBorder="1" applyAlignment="1" applyProtection="1">
      <alignment horizontal="center"/>
    </xf>
    <xf numFmtId="0" fontId="11" fillId="2" borderId="0" xfId="0" applyFont="1" applyFill="1" applyAlignment="1">
      <alignment horizontal="left" vertical="center"/>
    </xf>
    <xf numFmtId="0" fontId="8" fillId="2" borderId="0" xfId="3" applyFont="1" applyFill="1"/>
    <xf numFmtId="0" fontId="11" fillId="4" borderId="1" xfId="0" applyFont="1" applyFill="1" applyBorder="1" applyAlignment="1">
      <alignment horizontal="center" vertical="center" wrapText="1"/>
    </xf>
    <xf numFmtId="2" fontId="14" fillId="8" borderId="1" xfId="0" applyNumberFormat="1" applyFont="1" applyFill="1" applyBorder="1" applyAlignment="1">
      <alignment horizontal="center"/>
    </xf>
    <xf numFmtId="165" fontId="27" fillId="3" borderId="0" xfId="0" applyNumberFormat="1" applyFont="1" applyFill="1" applyAlignment="1">
      <alignment horizontal="center" wrapText="1"/>
    </xf>
    <xf numFmtId="0" fontId="20" fillId="4" borderId="1" xfId="7" applyFont="1" applyFill="1" applyBorder="1" applyAlignment="1">
      <alignment horizontal="left" vertical="center" wrapText="1"/>
    </xf>
    <xf numFmtId="164" fontId="0" fillId="3" borderId="0" xfId="0" applyNumberFormat="1" applyFill="1"/>
    <xf numFmtId="164" fontId="2" fillId="3" borderId="0" xfId="0" applyNumberFormat="1" applyFont="1" applyFill="1" applyAlignment="1">
      <alignment horizontal="center" wrapText="1"/>
    </xf>
    <xf numFmtId="164" fontId="2" fillId="3" borderId="0" xfId="0" applyNumberFormat="1" applyFont="1" applyFill="1" applyAlignment="1">
      <alignment horizontal="center"/>
    </xf>
    <xf numFmtId="164" fontId="3" fillId="3" borderId="0" xfId="0" applyNumberFormat="1" applyFont="1" applyFill="1"/>
    <xf numFmtId="164" fontId="26" fillId="3" borderId="0" xfId="0" applyNumberFormat="1" applyFont="1" applyFill="1" applyAlignment="1">
      <alignment horizontal="center"/>
    </xf>
    <xf numFmtId="164" fontId="4" fillId="3" borderId="0" xfId="0" applyNumberFormat="1" applyFont="1" applyFill="1" applyAlignment="1">
      <alignment horizontal="center"/>
    </xf>
    <xf numFmtId="0" fontId="25" fillId="3" borderId="0" xfId="0" applyFont="1" applyFill="1" applyAlignment="1">
      <alignment horizontal="center" wrapText="1"/>
    </xf>
    <xf numFmtId="164" fontId="5" fillId="3" borderId="0" xfId="0" applyNumberFormat="1" applyFont="1" applyFill="1" applyAlignment="1">
      <alignment horizontal="center"/>
    </xf>
    <xf numFmtId="164" fontId="6" fillId="3" borderId="0" xfId="0" applyNumberFormat="1" applyFont="1" applyFill="1" applyAlignment="1">
      <alignment horizontal="center"/>
    </xf>
    <xf numFmtId="165" fontId="8" fillId="3" borderId="0" xfId="0" applyNumberFormat="1" applyFont="1" applyFill="1" applyAlignment="1">
      <alignment horizontal="center"/>
    </xf>
    <xf numFmtId="49" fontId="14" fillId="3" borderId="1" xfId="7" applyNumberFormat="1" applyFont="1" applyFill="1" applyBorder="1" applyAlignment="1">
      <alignment horizontal="left" vertical="top" wrapText="1"/>
    </xf>
    <xf numFmtId="0" fontId="14" fillId="2" borderId="5" xfId="0" quotePrefix="1" applyFont="1" applyFill="1" applyBorder="1" applyAlignment="1">
      <alignment horizontal="left" vertical="top" wrapText="1"/>
    </xf>
    <xf numFmtId="0" fontId="14" fillId="2" borderId="0" xfId="0" quotePrefix="1" applyFont="1" applyFill="1" applyAlignment="1">
      <alignment horizontal="left" vertical="top" wrapText="1"/>
    </xf>
    <xf numFmtId="0" fontId="14" fillId="2" borderId="6" xfId="0" quotePrefix="1" applyFont="1" applyFill="1" applyBorder="1" applyAlignment="1">
      <alignment horizontal="left" vertical="top" wrapText="1"/>
    </xf>
    <xf numFmtId="0" fontId="14" fillId="2" borderId="0" xfId="0" applyFont="1" applyFill="1" applyAlignment="1">
      <alignment horizontal="left" vertical="top" wrapText="1"/>
    </xf>
    <xf numFmtId="0" fontId="14" fillId="2" borderId="6" xfId="0" applyFont="1" applyFill="1" applyBorder="1" applyAlignment="1">
      <alignment horizontal="left" vertical="top" wrapText="1"/>
    </xf>
    <xf numFmtId="0" fontId="14" fillId="3" borderId="0" xfId="0" applyFont="1" applyFill="1" applyAlignment="1">
      <alignment horizontal="left" vertical="top" wrapText="1"/>
    </xf>
    <xf numFmtId="166" fontId="28" fillId="7" borderId="1" xfId="1" applyNumberFormat="1" applyFont="1" applyFill="1" applyBorder="1"/>
    <xf numFmtId="0" fontId="14" fillId="3" borderId="1" xfId="6" applyNumberFormat="1" applyFont="1" applyFill="1" applyBorder="1" applyAlignment="1" applyProtection="1"/>
    <xf numFmtId="49" fontId="14" fillId="9" borderId="1" xfId="7" applyNumberFormat="1" applyFont="1" applyFill="1" applyBorder="1" applyAlignment="1" applyProtection="1">
      <alignment horizontal="center" vertical="center" wrapText="1"/>
      <protection locked="0"/>
    </xf>
    <xf numFmtId="44" fontId="14" fillId="5" borderId="1" xfId="6" applyFont="1" applyFill="1" applyBorder="1" applyAlignment="1" applyProtection="1">
      <alignment vertical="center" wrapText="1"/>
      <protection locked="0"/>
    </xf>
    <xf numFmtId="44" fontId="14" fillId="5" borderId="1" xfId="6" applyFont="1" applyFill="1" applyBorder="1" applyAlignment="1" applyProtection="1">
      <alignment horizontal="left" vertical="center"/>
      <protection locked="0"/>
    </xf>
    <xf numFmtId="10" fontId="14" fillId="5" borderId="1" xfId="8" applyNumberFormat="1" applyFont="1" applyFill="1" applyBorder="1" applyAlignment="1" applyProtection="1">
      <alignment horizontal="left" vertical="center"/>
      <protection locked="0"/>
    </xf>
    <xf numFmtId="44" fontId="14" fillId="5" borderId="1" xfId="6" applyFont="1" applyFill="1" applyBorder="1" applyAlignment="1" applyProtection="1">
      <alignment horizontal="left" vertical="center" wrapText="1"/>
      <protection locked="0"/>
    </xf>
    <xf numFmtId="0" fontId="14" fillId="9" borderId="1" xfId="6" applyNumberFormat="1" applyFont="1" applyFill="1" applyBorder="1" applyAlignment="1" applyProtection="1">
      <alignment horizontal="left" vertical="center"/>
      <protection locked="0"/>
    </xf>
    <xf numFmtId="49" fontId="14" fillId="9" borderId="1" xfId="7" applyNumberFormat="1" applyFont="1" applyFill="1" applyBorder="1" applyAlignment="1" applyProtection="1">
      <alignment horizontal="left" vertical="center" wrapText="1"/>
      <protection locked="0"/>
    </xf>
    <xf numFmtId="49" fontId="14" fillId="5" borderId="1" xfId="7" applyNumberFormat="1" applyFont="1" applyFill="1" applyBorder="1" applyAlignment="1" applyProtection="1">
      <alignment horizontal="left" vertical="center" wrapText="1"/>
      <protection locked="0"/>
    </xf>
    <xf numFmtId="49" fontId="14" fillId="10" borderId="1" xfId="7" applyNumberFormat="1" applyFont="1" applyFill="1" applyBorder="1" applyAlignment="1" applyProtection="1">
      <alignment horizontal="left" vertical="center" wrapText="1"/>
      <protection locked="0"/>
    </xf>
    <xf numFmtId="0" fontId="29" fillId="10" borderId="0" xfId="0" applyFont="1" applyFill="1" applyAlignment="1" applyProtection="1">
      <alignment horizontal="left" vertical="center" wrapText="1"/>
      <protection locked="0"/>
    </xf>
    <xf numFmtId="0" fontId="14" fillId="10" borderId="1" xfId="0" applyFont="1" applyFill="1" applyBorder="1" applyAlignment="1" applyProtection="1">
      <alignment horizontal="left" vertical="center" wrapText="1"/>
      <protection locked="0"/>
    </xf>
    <xf numFmtId="0" fontId="14" fillId="10" borderId="0" xfId="0" applyFont="1" applyFill="1" applyAlignment="1" applyProtection="1">
      <alignment horizontal="left" vertical="center" wrapText="1"/>
      <protection locked="0"/>
    </xf>
    <xf numFmtId="0" fontId="0" fillId="9" borderId="1" xfId="0" applyFill="1" applyBorder="1" applyAlignment="1" applyProtection="1">
      <alignment horizontal="center"/>
      <protection locked="0"/>
    </xf>
    <xf numFmtId="0" fontId="14" fillId="2" borderId="5" xfId="0" applyFont="1" applyFill="1" applyBorder="1" applyAlignment="1">
      <alignment horizontal="left" vertical="top" wrapText="1"/>
    </xf>
    <xf numFmtId="0" fontId="14" fillId="2" borderId="0" xfId="0" applyFont="1" applyFill="1" applyAlignment="1">
      <alignment horizontal="left" vertical="top" wrapText="1"/>
    </xf>
    <xf numFmtId="0" fontId="14" fillId="2" borderId="6" xfId="0" applyFont="1" applyFill="1" applyBorder="1" applyAlignment="1">
      <alignment horizontal="left" vertical="top" wrapText="1"/>
    </xf>
    <xf numFmtId="0" fontId="14" fillId="2" borderId="5" xfId="0" quotePrefix="1" applyFont="1" applyFill="1" applyBorder="1" applyAlignment="1">
      <alignment horizontal="left" vertical="top" wrapText="1"/>
    </xf>
    <xf numFmtId="0" fontId="14" fillId="2" borderId="0" xfId="0" quotePrefix="1" applyFont="1" applyFill="1" applyAlignment="1">
      <alignment horizontal="left" vertical="top" wrapText="1"/>
    </xf>
    <xf numFmtId="0" fontId="14" fillId="2" borderId="6" xfId="0" quotePrefix="1" applyFont="1" applyFill="1" applyBorder="1" applyAlignment="1">
      <alignment horizontal="left" vertical="top" wrapText="1"/>
    </xf>
    <xf numFmtId="49" fontId="11" fillId="5" borderId="1" xfId="0" applyNumberFormat="1" applyFont="1" applyFill="1" applyBorder="1" applyAlignment="1" applyProtection="1">
      <alignment horizontal="center" vertical="center"/>
      <protection locked="0"/>
    </xf>
    <xf numFmtId="0" fontId="11" fillId="4" borderId="1" xfId="0" applyFont="1" applyFill="1" applyBorder="1" applyAlignment="1">
      <alignment horizontal="center" vertical="center"/>
    </xf>
    <xf numFmtId="0" fontId="14" fillId="3" borderId="0" xfId="0" applyFont="1" applyFill="1" applyAlignment="1">
      <alignment horizontal="left" vertical="top" wrapText="1"/>
    </xf>
    <xf numFmtId="49" fontId="11" fillId="8" borderId="10" xfId="6" quotePrefix="1" applyNumberFormat="1" applyFont="1" applyFill="1" applyBorder="1" applyAlignment="1" applyProtection="1">
      <alignment horizontal="center" vertical="center"/>
    </xf>
    <xf numFmtId="0" fontId="11" fillId="8" borderId="11" xfId="6" applyNumberFormat="1" applyFont="1" applyFill="1" applyBorder="1" applyAlignment="1" applyProtection="1">
      <alignment horizontal="center" vertical="center"/>
    </xf>
    <xf numFmtId="0" fontId="11" fillId="8" borderId="12" xfId="6" applyNumberFormat="1" applyFont="1" applyFill="1" applyBorder="1" applyAlignment="1" applyProtection="1">
      <alignment horizontal="center" vertical="center"/>
    </xf>
    <xf numFmtId="0" fontId="11" fillId="4" borderId="10" xfId="5" applyFont="1" applyFill="1" applyBorder="1" applyAlignment="1">
      <alignment horizontal="center" vertical="center"/>
    </xf>
    <xf numFmtId="0" fontId="11" fillId="4" borderId="11" xfId="5" applyFont="1" applyFill="1" applyBorder="1" applyAlignment="1">
      <alignment horizontal="center" vertical="center"/>
    </xf>
    <xf numFmtId="0" fontId="11" fillId="4" borderId="12" xfId="5" applyFont="1" applyFill="1" applyBorder="1" applyAlignment="1">
      <alignment horizontal="center" vertical="center"/>
    </xf>
    <xf numFmtId="0" fontId="11" fillId="2" borderId="0" xfId="5" applyFont="1" applyFill="1" applyAlignment="1">
      <alignment horizontal="left" vertical="top" wrapText="1"/>
    </xf>
    <xf numFmtId="0" fontId="14" fillId="2" borderId="0" xfId="5" quotePrefix="1" applyFill="1" applyAlignment="1">
      <alignment horizontal="left" vertical="top" wrapText="1"/>
    </xf>
    <xf numFmtId="0" fontId="14" fillId="2" borderId="0" xfId="5" applyFill="1" applyAlignment="1">
      <alignment horizontal="left" vertical="top" wrapText="1"/>
    </xf>
    <xf numFmtId="0" fontId="11" fillId="4" borderId="1" xfId="5" applyFont="1" applyFill="1" applyBorder="1" applyAlignment="1">
      <alignment horizontal="center" wrapText="1"/>
    </xf>
    <xf numFmtId="0" fontId="11" fillId="2" borderId="0" xfId="0" applyFont="1" applyFill="1" applyAlignment="1">
      <alignment horizontal="left" vertical="top" wrapText="1"/>
    </xf>
    <xf numFmtId="44" fontId="14" fillId="0" borderId="1" xfId="1" applyFont="1" applyBorder="1" applyAlignment="1" applyProtection="1">
      <alignment horizontal="left" vertical="top" wrapText="1"/>
    </xf>
    <xf numFmtId="44" fontId="14" fillId="0" borderId="10" xfId="1" applyFont="1" applyBorder="1" applyAlignment="1" applyProtection="1">
      <alignment horizontal="left" vertical="top" wrapText="1"/>
    </xf>
    <xf numFmtId="44" fontId="14" fillId="0" borderId="12" xfId="1" applyFont="1" applyBorder="1" applyAlignment="1" applyProtection="1">
      <alignment horizontal="left" vertical="top" wrapText="1"/>
    </xf>
    <xf numFmtId="44" fontId="14" fillId="0" borderId="10" xfId="6" applyFont="1" applyBorder="1" applyAlignment="1" applyProtection="1">
      <alignment horizontal="left" vertical="top" wrapText="1"/>
    </xf>
    <xf numFmtId="44" fontId="14" fillId="0" borderId="12" xfId="6" applyFont="1" applyBorder="1" applyAlignment="1" applyProtection="1">
      <alignment horizontal="left" vertical="top" wrapText="1"/>
    </xf>
    <xf numFmtId="0" fontId="11" fillId="6" borderId="1" xfId="5" applyFont="1" applyFill="1" applyBorder="1" applyAlignment="1">
      <alignment horizontal="right"/>
    </xf>
    <xf numFmtId="0" fontId="11" fillId="4" borderId="1" xfId="5" applyFont="1" applyFill="1" applyBorder="1" applyAlignment="1">
      <alignment horizontal="center"/>
    </xf>
    <xf numFmtId="0" fontId="11" fillId="4" borderId="10" xfId="5" applyFont="1" applyFill="1" applyBorder="1" applyAlignment="1">
      <alignment horizontal="center"/>
    </xf>
    <xf numFmtId="0" fontId="11" fillId="4" borderId="12" xfId="5" applyFont="1" applyFill="1" applyBorder="1" applyAlignment="1">
      <alignment horizontal="center"/>
    </xf>
    <xf numFmtId="0" fontId="11" fillId="6" borderId="10" xfId="5" applyFont="1" applyFill="1" applyBorder="1" applyAlignment="1">
      <alignment horizontal="left"/>
    </xf>
    <xf numFmtId="0" fontId="11" fillId="6" borderId="12" xfId="5" applyFont="1" applyFill="1" applyBorder="1" applyAlignment="1">
      <alignment horizontal="left"/>
    </xf>
    <xf numFmtId="0" fontId="14" fillId="0" borderId="0" xfId="5" applyAlignment="1">
      <alignment horizontal="left" vertical="top" wrapText="1"/>
    </xf>
    <xf numFmtId="0" fontId="11" fillId="8" borderId="10" xfId="6" quotePrefix="1" applyNumberFormat="1" applyFont="1" applyFill="1" applyBorder="1" applyAlignment="1" applyProtection="1">
      <alignment horizontal="center" vertical="center"/>
    </xf>
    <xf numFmtId="0" fontId="11" fillId="4" borderId="1" xfId="5" applyFont="1" applyFill="1" applyBorder="1" applyAlignment="1"/>
  </cellXfs>
  <cellStyles count="9">
    <cellStyle name="Currency" xfId="1" builtinId="4"/>
    <cellStyle name="Currency 2 2" xfId="6" xr:uid="{40C02410-3318-47E5-A807-FB6CD2F03A56}"/>
    <cellStyle name="Hyperlink" xfId="2" builtinId="8"/>
    <cellStyle name="Normal" xfId="0" builtinId="0"/>
    <cellStyle name="Normal 2" xfId="5" xr:uid="{49B4619D-DA1C-4B06-9A46-E34B04AF46C0}"/>
    <cellStyle name="Normal_Appendix A--Temps RFP Appendix" xfId="3" xr:uid="{D41770F9-E2E4-4EA8-8172-27DADEA4855E}"/>
    <cellStyle name="Normal_Appendix A--Temps RFP Appendix 2 2" xfId="7" xr:uid="{FD436F7A-7C7E-4662-96F6-4E82113FA883}"/>
    <cellStyle name="Percent" xfId="4" builtinId="5"/>
    <cellStyle name="Percent 2 2" xfId="8" xr:uid="{C4E28ABC-476D-4C75-B8EB-C613951F950D}"/>
  </cellStyles>
  <dxfs count="0"/>
  <tableStyles count="0" defaultTableStyle="TableStyleMedium2" defaultPivotStyle="PivotStyleLight16"/>
  <colors>
    <mruColors>
      <color rgb="FFFFFF99"/>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ites/ProposalPricing/Shared%20Documents/Human/IN%20(LTSS)%20(09.2022)/03.%20Pricing%20Model(s)/Final%20BAFO%20(12.09.2022)/IN%20PASRR%20LTTS%20BAFO%20Pricing%20model%20(12.9.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ME"/>
      <sheetName val="RFP Risk, Assumption, Analysis"/>
      <sheetName val="Cost Checklist"/>
      <sheetName val="Bid Timeline"/>
      <sheetName val="Cost Forms&gt;&gt;"/>
      <sheetName val="Cost Form"/>
      <sheetName val="Instructions"/>
      <sheetName val="Cost Summary"/>
      <sheetName val="CForm note"/>
      <sheetName val="Key Staff 2"/>
      <sheetName val="Other Staff 2"/>
      <sheetName val="Helpline"/>
      <sheetName val="PASRR Level I"/>
      <sheetName val="LOC Assessments"/>
      <sheetName val="LOC Determinations"/>
      <sheetName val="PASRR Level II (MI)"/>
      <sheetName val="PASRR Level II (IDRC)"/>
      <sheetName val="Intake Counseling"/>
      <sheetName val="IHCP Application assist"/>
      <sheetName val="Info Systems"/>
      <sheetName val="Other Tasks"/>
      <sheetName val="Key Staff"/>
      <sheetName val="Unit Pricing Summary"/>
      <sheetName val="Summaries&gt;&gt;"/>
      <sheetName val="Pricing Detail Summary"/>
      <sheetName val="BRC Cover"/>
      <sheetName val="BAFO comparison notes"/>
      <sheetName val="approvals"/>
      <sheetName val="FTE Summary"/>
      <sheetName val="FTE Summary Consolidated"/>
      <sheetName val="Unit Price Detail Summary"/>
      <sheetName val="Unit Price Detail AGGREGATE"/>
      <sheetName val="Unit Pricing Summary AGGREGATE"/>
      <sheetName val="Cash Flow &amp; GAAP Summary"/>
      <sheetName val="Analysis&gt;&gt;"/>
      <sheetName val="OI Price Sensitivity"/>
      <sheetName val="Sheet1"/>
      <sheetName val="Price Score Sensitivity (A)"/>
      <sheetName val="Price Score Sensitivity (B)"/>
      <sheetName val="PTW &amp; Competitive Analysis"/>
      <sheetName val="Risk Sensitivity 1"/>
      <sheetName val="PTW"/>
      <sheetName val="PTW-2"/>
      <sheetName val="Risk Sensitivity 2"/>
      <sheetName val="Ad Hoc 1"/>
      <sheetName val="PSR FY22"/>
      <sheetName val="Currrent Financials"/>
      <sheetName val="Current Monthly"/>
      <sheetName val="Level II Premium"/>
      <sheetName val="InterRai"/>
      <sheetName val="IND Wellness-Ascend"/>
      <sheetName val="MBE-WBE-VBE"/>
      <sheetName val="Spend"/>
      <sheetName val="AssessmentPro"/>
      <sheetName val="Current vs Rebid Unit$"/>
      <sheetName val="Inputs&gt;&gt;"/>
      <sheetName val="Setup Assumptions"/>
      <sheetName val="Startup"/>
      <sheetName val="Variable Costs"/>
      <sheetName val="SemiVariable Costs"/>
      <sheetName val="Fixed Costs"/>
      <sheetName val="MJA Allocation"/>
      <sheetName val="AP Allocation"/>
      <sheetName val="from Phil"/>
      <sheetName val="SOA PMO"/>
      <sheetName val="SOA Ops"/>
      <sheetName val="Shared Svcs staffing"/>
      <sheetName val="Fixed Staffing"/>
      <sheetName val="Staffing"/>
      <sheetName val="Assignments"/>
      <sheetName val="Security"/>
      <sheetName val="Travel"/>
      <sheetName val="Facility Cost"/>
      <sheetName val="Software"/>
      <sheetName val="BOE&gt;&gt;"/>
      <sheetName val="BOE 1 (Level of Effort)"/>
      <sheetName val="BOE 2"/>
      <sheetName val="IT Workbook Input&gt;&gt;"/>
      <sheetName val="(3) QUICK SUMMARY"/>
      <sheetName val="(4a) STAFFING SUMMARY FTE"/>
      <sheetName val="(5a) COST BREAKDOWN"/>
      <sheetName val="(6) DEVELOPMENT SUMMARY"/>
      <sheetName val="(7) ON-GOING SUMMARY"/>
      <sheetName val="Admin&gt;&gt;"/>
      <sheetName val="Monthly Key"/>
      <sheetName val="Change Log"/>
      <sheetName val="HISTORICALL TRACKING&gt;&gt;"/>
      <sheetName val="Bid Tracking"/>
      <sheetName val="Unit Rates by Project"/>
      <sheetName val="IC Assessor Rates by Proje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row r="4">
          <cell r="B4">
            <v>9.1300000000000006E-2</v>
          </cell>
        </row>
        <row r="5">
          <cell r="C5">
            <v>0.21212121212121213</v>
          </cell>
        </row>
      </sheetData>
      <sheetData sheetId="57"/>
      <sheetData sheetId="58"/>
      <sheetData sheetId="59">
        <row r="6">
          <cell r="D6" t="str">
            <v>Quality Manager</v>
          </cell>
        </row>
        <row r="10">
          <cell r="D10" t="str">
            <v>Quality Analyst</v>
          </cell>
        </row>
        <row r="14">
          <cell r="D14" t="str">
            <v>LOC Regional Supervisors</v>
          </cell>
        </row>
        <row r="15">
          <cell r="D15" t="str">
            <v xml:space="preserve">LOC Lead </v>
          </cell>
        </row>
        <row r="17">
          <cell r="D17" t="str">
            <v>LOC Clinical Reviewer</v>
          </cell>
        </row>
        <row r="18">
          <cell r="D18" t="str">
            <v>Level 1 Clinical Reviewer</v>
          </cell>
        </row>
        <row r="27">
          <cell r="D27" t="str">
            <v>CSR's</v>
          </cell>
        </row>
        <row r="29">
          <cell r="D29" t="str">
            <v>PASRR Level II Quality Clinicians</v>
          </cell>
        </row>
        <row r="60">
          <cell r="J60">
            <v>270000</v>
          </cell>
        </row>
      </sheetData>
      <sheetData sheetId="60">
        <row r="6">
          <cell r="D6" t="str">
            <v>Training Manager</v>
          </cell>
        </row>
        <row r="8">
          <cell r="D8" t="str">
            <v>Training Specialist</v>
          </cell>
        </row>
        <row r="9">
          <cell r="D9" t="str">
            <v>Risk Mgmt Manager</v>
          </cell>
        </row>
        <row r="10">
          <cell r="D10" t="str">
            <v>Comms Manager</v>
          </cell>
        </row>
        <row r="11">
          <cell r="D11" t="str">
            <v>Comms Specialist</v>
          </cell>
        </row>
        <row r="12">
          <cell r="D12" t="str">
            <v>Data &amp; Analytics Manager</v>
          </cell>
        </row>
        <row r="13">
          <cell r="D13" t="str">
            <v>Date &amp; Analytics Analyst</v>
          </cell>
        </row>
        <row r="14">
          <cell r="D14" t="str">
            <v>Knowledge Mgmt Manager</v>
          </cell>
        </row>
        <row r="15">
          <cell r="D15" t="str">
            <v>Knowledge Mgmt Assoc. Analyst</v>
          </cell>
        </row>
        <row r="16">
          <cell r="D16" t="str">
            <v>Administrative Support Coordinators</v>
          </cell>
        </row>
        <row r="17">
          <cell r="D17" t="str">
            <v>Project Director</v>
          </cell>
        </row>
        <row r="23">
          <cell r="D23" t="str">
            <v>PASRR Supervisor</v>
          </cell>
        </row>
        <row r="24">
          <cell r="D24" t="str">
            <v>Intake Counselor Supervisor</v>
          </cell>
        </row>
        <row r="26">
          <cell r="D26" t="str">
            <v>Stakeholder Outreach Spec.</v>
          </cell>
        </row>
        <row r="27">
          <cell r="D27" t="str">
            <v>Human Resource Specialist</v>
          </cell>
        </row>
        <row r="28">
          <cell r="D28" t="str">
            <v>Customer Support Supervisor</v>
          </cell>
        </row>
        <row r="30">
          <cell r="D30" t="str">
            <v>Implementation Advisor</v>
          </cell>
        </row>
        <row r="31">
          <cell r="D31" t="str">
            <v>Implementation Manager</v>
          </cell>
        </row>
        <row r="32">
          <cell r="D32" t="str">
            <v>Implementation Analyst</v>
          </cell>
        </row>
        <row r="33">
          <cell r="D33" t="str">
            <v>OCM Advisor</v>
          </cell>
        </row>
      </sheetData>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ow r="41">
          <cell r="F41">
            <v>227129.4</v>
          </cell>
        </row>
        <row r="43">
          <cell r="F43">
            <v>648.58467061087913</v>
          </cell>
        </row>
        <row r="44">
          <cell r="F44">
            <v>37828.800000000003</v>
          </cell>
        </row>
        <row r="45">
          <cell r="F45">
            <v>3994.7859372550206</v>
          </cell>
        </row>
        <row r="46">
          <cell r="F46">
            <v>9464.251703862481</v>
          </cell>
        </row>
        <row r="49">
          <cell r="F49">
            <v>26148.21</v>
          </cell>
        </row>
      </sheetData>
      <sheetData sheetId="79"/>
      <sheetData sheetId="80"/>
      <sheetData sheetId="81"/>
      <sheetData sheetId="82"/>
      <sheetData sheetId="83"/>
      <sheetData sheetId="84"/>
      <sheetData sheetId="85"/>
      <sheetData sheetId="86"/>
      <sheetData sheetId="87"/>
      <sheetData sheetId="88"/>
      <sheetData sheetId="89"/>
    </sheetDataSet>
  </externalBook>
</externalLink>
</file>

<file path=xl/theme/theme1.xml><?xml version="1.0" encoding="utf-8"?>
<a:theme xmlns:a="http://schemas.openxmlformats.org/drawingml/2006/main" name="Office Theme 2013 - 2022">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73F66-D826-405B-82F9-71641CC7468D}">
  <dimension ref="A1:F11"/>
  <sheetViews>
    <sheetView zoomScaleNormal="100" workbookViewId="0"/>
  </sheetViews>
  <sheetFormatPr defaultRowHeight="14.45"/>
  <cols>
    <col min="1" max="1" width="2.7109375" style="11" customWidth="1"/>
    <col min="2" max="2" width="64.140625" style="11" bestFit="1" customWidth="1"/>
    <col min="3" max="3" width="9.140625" style="11"/>
    <col min="4" max="4" width="27.5703125" style="11" customWidth="1"/>
    <col min="5" max="5" width="9.140625" style="11"/>
    <col min="6" max="6" width="42.7109375" style="11" customWidth="1"/>
    <col min="7" max="256" width="9.140625" style="11"/>
    <col min="257" max="257" width="2.7109375" style="11" customWidth="1"/>
    <col min="258" max="258" width="64.140625" style="11" bestFit="1" customWidth="1"/>
    <col min="259" max="259" width="9.140625" style="11"/>
    <col min="260" max="260" width="27.5703125" style="11" customWidth="1"/>
    <col min="261" max="261" width="9.140625" style="11"/>
    <col min="262" max="262" width="42.7109375" style="11" customWidth="1"/>
    <col min="263" max="512" width="9.140625" style="11"/>
    <col min="513" max="513" width="2.7109375" style="11" customWidth="1"/>
    <col min="514" max="514" width="64.140625" style="11" bestFit="1" customWidth="1"/>
    <col min="515" max="515" width="9.140625" style="11"/>
    <col min="516" max="516" width="27.5703125" style="11" customWidth="1"/>
    <col min="517" max="517" width="9.140625" style="11"/>
    <col min="518" max="518" width="42.7109375" style="11" customWidth="1"/>
    <col min="519" max="768" width="9.140625" style="11"/>
    <col min="769" max="769" width="2.7109375" style="11" customWidth="1"/>
    <col min="770" max="770" width="64.140625" style="11" bestFit="1" customWidth="1"/>
    <col min="771" max="771" width="9.140625" style="11"/>
    <col min="772" max="772" width="27.5703125" style="11" customWidth="1"/>
    <col min="773" max="773" width="9.140625" style="11"/>
    <col min="774" max="774" width="42.7109375" style="11" customWidth="1"/>
    <col min="775" max="1024" width="9.140625" style="11"/>
    <col min="1025" max="1025" width="2.7109375" style="11" customWidth="1"/>
    <col min="1026" max="1026" width="64.140625" style="11" bestFit="1" customWidth="1"/>
    <col min="1027" max="1027" width="9.140625" style="11"/>
    <col min="1028" max="1028" width="27.5703125" style="11" customWidth="1"/>
    <col min="1029" max="1029" width="9.140625" style="11"/>
    <col min="1030" max="1030" width="42.7109375" style="11" customWidth="1"/>
    <col min="1031" max="1280" width="9.140625" style="11"/>
    <col min="1281" max="1281" width="2.7109375" style="11" customWidth="1"/>
    <col min="1282" max="1282" width="64.140625" style="11" bestFit="1" customWidth="1"/>
    <col min="1283" max="1283" width="9.140625" style="11"/>
    <col min="1284" max="1284" width="27.5703125" style="11" customWidth="1"/>
    <col min="1285" max="1285" width="9.140625" style="11"/>
    <col min="1286" max="1286" width="42.7109375" style="11" customWidth="1"/>
    <col min="1287" max="1536" width="9.140625" style="11"/>
    <col min="1537" max="1537" width="2.7109375" style="11" customWidth="1"/>
    <col min="1538" max="1538" width="64.140625" style="11" bestFit="1" customWidth="1"/>
    <col min="1539" max="1539" width="9.140625" style="11"/>
    <col min="1540" max="1540" width="27.5703125" style="11" customWidth="1"/>
    <col min="1541" max="1541" width="9.140625" style="11"/>
    <col min="1542" max="1542" width="42.7109375" style="11" customWidth="1"/>
    <col min="1543" max="1792" width="9.140625" style="11"/>
    <col min="1793" max="1793" width="2.7109375" style="11" customWidth="1"/>
    <col min="1794" max="1794" width="64.140625" style="11" bestFit="1" customWidth="1"/>
    <col min="1795" max="1795" width="9.140625" style="11"/>
    <col min="1796" max="1796" width="27.5703125" style="11" customWidth="1"/>
    <col min="1797" max="1797" width="9.140625" style="11"/>
    <col min="1798" max="1798" width="42.7109375" style="11" customWidth="1"/>
    <col min="1799" max="2048" width="9.140625" style="11"/>
    <col min="2049" max="2049" width="2.7109375" style="11" customWidth="1"/>
    <col min="2050" max="2050" width="64.140625" style="11" bestFit="1" customWidth="1"/>
    <col min="2051" max="2051" width="9.140625" style="11"/>
    <col min="2052" max="2052" width="27.5703125" style="11" customWidth="1"/>
    <col min="2053" max="2053" width="9.140625" style="11"/>
    <col min="2054" max="2054" width="42.7109375" style="11" customWidth="1"/>
    <col min="2055" max="2304" width="9.140625" style="11"/>
    <col min="2305" max="2305" width="2.7109375" style="11" customWidth="1"/>
    <col min="2306" max="2306" width="64.140625" style="11" bestFit="1" customWidth="1"/>
    <col min="2307" max="2307" width="9.140625" style="11"/>
    <col min="2308" max="2308" width="27.5703125" style="11" customWidth="1"/>
    <col min="2309" max="2309" width="9.140625" style="11"/>
    <col min="2310" max="2310" width="42.7109375" style="11" customWidth="1"/>
    <col min="2311" max="2560" width="9.140625" style="11"/>
    <col min="2561" max="2561" width="2.7109375" style="11" customWidth="1"/>
    <col min="2562" max="2562" width="64.140625" style="11" bestFit="1" customWidth="1"/>
    <col min="2563" max="2563" width="9.140625" style="11"/>
    <col min="2564" max="2564" width="27.5703125" style="11" customWidth="1"/>
    <col min="2565" max="2565" width="9.140625" style="11"/>
    <col min="2566" max="2566" width="42.7109375" style="11" customWidth="1"/>
    <col min="2567" max="2816" width="9.140625" style="11"/>
    <col min="2817" max="2817" width="2.7109375" style="11" customWidth="1"/>
    <col min="2818" max="2818" width="64.140625" style="11" bestFit="1" customWidth="1"/>
    <col min="2819" max="2819" width="9.140625" style="11"/>
    <col min="2820" max="2820" width="27.5703125" style="11" customWidth="1"/>
    <col min="2821" max="2821" width="9.140625" style="11"/>
    <col min="2822" max="2822" width="42.7109375" style="11" customWidth="1"/>
    <col min="2823" max="3072" width="9.140625" style="11"/>
    <col min="3073" max="3073" width="2.7109375" style="11" customWidth="1"/>
    <col min="3074" max="3074" width="64.140625" style="11" bestFit="1" customWidth="1"/>
    <col min="3075" max="3075" width="9.140625" style="11"/>
    <col min="3076" max="3076" width="27.5703125" style="11" customWidth="1"/>
    <col min="3077" max="3077" width="9.140625" style="11"/>
    <col min="3078" max="3078" width="42.7109375" style="11" customWidth="1"/>
    <col min="3079" max="3328" width="9.140625" style="11"/>
    <col min="3329" max="3329" width="2.7109375" style="11" customWidth="1"/>
    <col min="3330" max="3330" width="64.140625" style="11" bestFit="1" customWidth="1"/>
    <col min="3331" max="3331" width="9.140625" style="11"/>
    <col min="3332" max="3332" width="27.5703125" style="11" customWidth="1"/>
    <col min="3333" max="3333" width="9.140625" style="11"/>
    <col min="3334" max="3334" width="42.7109375" style="11" customWidth="1"/>
    <col min="3335" max="3584" width="9.140625" style="11"/>
    <col min="3585" max="3585" width="2.7109375" style="11" customWidth="1"/>
    <col min="3586" max="3586" width="64.140625" style="11" bestFit="1" customWidth="1"/>
    <col min="3587" max="3587" width="9.140625" style="11"/>
    <col min="3588" max="3588" width="27.5703125" style="11" customWidth="1"/>
    <col min="3589" max="3589" width="9.140625" style="11"/>
    <col min="3590" max="3590" width="42.7109375" style="11" customWidth="1"/>
    <col min="3591" max="3840" width="9.140625" style="11"/>
    <col min="3841" max="3841" width="2.7109375" style="11" customWidth="1"/>
    <col min="3842" max="3842" width="64.140625" style="11" bestFit="1" customWidth="1"/>
    <col min="3843" max="3843" width="9.140625" style="11"/>
    <col min="3844" max="3844" width="27.5703125" style="11" customWidth="1"/>
    <col min="3845" max="3845" width="9.140625" style="11"/>
    <col min="3846" max="3846" width="42.7109375" style="11" customWidth="1"/>
    <col min="3847" max="4096" width="9.140625" style="11"/>
    <col min="4097" max="4097" width="2.7109375" style="11" customWidth="1"/>
    <col min="4098" max="4098" width="64.140625" style="11" bestFit="1" customWidth="1"/>
    <col min="4099" max="4099" width="9.140625" style="11"/>
    <col min="4100" max="4100" width="27.5703125" style="11" customWidth="1"/>
    <col min="4101" max="4101" width="9.140625" style="11"/>
    <col min="4102" max="4102" width="42.7109375" style="11" customWidth="1"/>
    <col min="4103" max="4352" width="9.140625" style="11"/>
    <col min="4353" max="4353" width="2.7109375" style="11" customWidth="1"/>
    <col min="4354" max="4354" width="64.140625" style="11" bestFit="1" customWidth="1"/>
    <col min="4355" max="4355" width="9.140625" style="11"/>
    <col min="4356" max="4356" width="27.5703125" style="11" customWidth="1"/>
    <col min="4357" max="4357" width="9.140625" style="11"/>
    <col min="4358" max="4358" width="42.7109375" style="11" customWidth="1"/>
    <col min="4359" max="4608" width="9.140625" style="11"/>
    <col min="4609" max="4609" width="2.7109375" style="11" customWidth="1"/>
    <col min="4610" max="4610" width="64.140625" style="11" bestFit="1" customWidth="1"/>
    <col min="4611" max="4611" width="9.140625" style="11"/>
    <col min="4612" max="4612" width="27.5703125" style="11" customWidth="1"/>
    <col min="4613" max="4613" width="9.140625" style="11"/>
    <col min="4614" max="4614" width="42.7109375" style="11" customWidth="1"/>
    <col min="4615" max="4864" width="9.140625" style="11"/>
    <col min="4865" max="4865" width="2.7109375" style="11" customWidth="1"/>
    <col min="4866" max="4866" width="64.140625" style="11" bestFit="1" customWidth="1"/>
    <col min="4867" max="4867" width="9.140625" style="11"/>
    <col min="4868" max="4868" width="27.5703125" style="11" customWidth="1"/>
    <col min="4869" max="4869" width="9.140625" style="11"/>
    <col min="4870" max="4870" width="42.7109375" style="11" customWidth="1"/>
    <col min="4871" max="5120" width="9.140625" style="11"/>
    <col min="5121" max="5121" width="2.7109375" style="11" customWidth="1"/>
    <col min="5122" max="5122" width="64.140625" style="11" bestFit="1" customWidth="1"/>
    <col min="5123" max="5123" width="9.140625" style="11"/>
    <col min="5124" max="5124" width="27.5703125" style="11" customWidth="1"/>
    <col min="5125" max="5125" width="9.140625" style="11"/>
    <col min="5126" max="5126" width="42.7109375" style="11" customWidth="1"/>
    <col min="5127" max="5376" width="9.140625" style="11"/>
    <col min="5377" max="5377" width="2.7109375" style="11" customWidth="1"/>
    <col min="5378" max="5378" width="64.140625" style="11" bestFit="1" customWidth="1"/>
    <col min="5379" max="5379" width="9.140625" style="11"/>
    <col min="5380" max="5380" width="27.5703125" style="11" customWidth="1"/>
    <col min="5381" max="5381" width="9.140625" style="11"/>
    <col min="5382" max="5382" width="42.7109375" style="11" customWidth="1"/>
    <col min="5383" max="5632" width="9.140625" style="11"/>
    <col min="5633" max="5633" width="2.7109375" style="11" customWidth="1"/>
    <col min="5634" max="5634" width="64.140625" style="11" bestFit="1" customWidth="1"/>
    <col min="5635" max="5635" width="9.140625" style="11"/>
    <col min="5636" max="5636" width="27.5703125" style="11" customWidth="1"/>
    <col min="5637" max="5637" width="9.140625" style="11"/>
    <col min="5638" max="5638" width="42.7109375" style="11" customWidth="1"/>
    <col min="5639" max="5888" width="9.140625" style="11"/>
    <col min="5889" max="5889" width="2.7109375" style="11" customWidth="1"/>
    <col min="5890" max="5890" width="64.140625" style="11" bestFit="1" customWidth="1"/>
    <col min="5891" max="5891" width="9.140625" style="11"/>
    <col min="5892" max="5892" width="27.5703125" style="11" customWidth="1"/>
    <col min="5893" max="5893" width="9.140625" style="11"/>
    <col min="5894" max="5894" width="42.7109375" style="11" customWidth="1"/>
    <col min="5895" max="6144" width="9.140625" style="11"/>
    <col min="6145" max="6145" width="2.7109375" style="11" customWidth="1"/>
    <col min="6146" max="6146" width="64.140625" style="11" bestFit="1" customWidth="1"/>
    <col min="6147" max="6147" width="9.140625" style="11"/>
    <col min="6148" max="6148" width="27.5703125" style="11" customWidth="1"/>
    <col min="6149" max="6149" width="9.140625" style="11"/>
    <col min="6150" max="6150" width="42.7109375" style="11" customWidth="1"/>
    <col min="6151" max="6400" width="9.140625" style="11"/>
    <col min="6401" max="6401" width="2.7109375" style="11" customWidth="1"/>
    <col min="6402" max="6402" width="64.140625" style="11" bestFit="1" customWidth="1"/>
    <col min="6403" max="6403" width="9.140625" style="11"/>
    <col min="6404" max="6404" width="27.5703125" style="11" customWidth="1"/>
    <col min="6405" max="6405" width="9.140625" style="11"/>
    <col min="6406" max="6406" width="42.7109375" style="11" customWidth="1"/>
    <col min="6407" max="6656" width="9.140625" style="11"/>
    <col min="6657" max="6657" width="2.7109375" style="11" customWidth="1"/>
    <col min="6658" max="6658" width="64.140625" style="11" bestFit="1" customWidth="1"/>
    <col min="6659" max="6659" width="9.140625" style="11"/>
    <col min="6660" max="6660" width="27.5703125" style="11" customWidth="1"/>
    <col min="6661" max="6661" width="9.140625" style="11"/>
    <col min="6662" max="6662" width="42.7109375" style="11" customWidth="1"/>
    <col min="6663" max="6912" width="9.140625" style="11"/>
    <col min="6913" max="6913" width="2.7109375" style="11" customWidth="1"/>
    <col min="6914" max="6914" width="64.140625" style="11" bestFit="1" customWidth="1"/>
    <col min="6915" max="6915" width="9.140625" style="11"/>
    <col min="6916" max="6916" width="27.5703125" style="11" customWidth="1"/>
    <col min="6917" max="6917" width="9.140625" style="11"/>
    <col min="6918" max="6918" width="42.7109375" style="11" customWidth="1"/>
    <col min="6919" max="7168" width="9.140625" style="11"/>
    <col min="7169" max="7169" width="2.7109375" style="11" customWidth="1"/>
    <col min="7170" max="7170" width="64.140625" style="11" bestFit="1" customWidth="1"/>
    <col min="7171" max="7171" width="9.140625" style="11"/>
    <col min="7172" max="7172" width="27.5703125" style="11" customWidth="1"/>
    <col min="7173" max="7173" width="9.140625" style="11"/>
    <col min="7174" max="7174" width="42.7109375" style="11" customWidth="1"/>
    <col min="7175" max="7424" width="9.140625" style="11"/>
    <col min="7425" max="7425" width="2.7109375" style="11" customWidth="1"/>
    <col min="7426" max="7426" width="64.140625" style="11" bestFit="1" customWidth="1"/>
    <col min="7427" max="7427" width="9.140625" style="11"/>
    <col min="7428" max="7428" width="27.5703125" style="11" customWidth="1"/>
    <col min="7429" max="7429" width="9.140625" style="11"/>
    <col min="7430" max="7430" width="42.7109375" style="11" customWidth="1"/>
    <col min="7431" max="7680" width="9.140625" style="11"/>
    <col min="7681" max="7681" width="2.7109375" style="11" customWidth="1"/>
    <col min="7682" max="7682" width="64.140625" style="11" bestFit="1" customWidth="1"/>
    <col min="7683" max="7683" width="9.140625" style="11"/>
    <col min="7684" max="7684" width="27.5703125" style="11" customWidth="1"/>
    <col min="7685" max="7685" width="9.140625" style="11"/>
    <col min="7686" max="7686" width="42.7109375" style="11" customWidth="1"/>
    <col min="7687" max="7936" width="9.140625" style="11"/>
    <col min="7937" max="7937" width="2.7109375" style="11" customWidth="1"/>
    <col min="7938" max="7938" width="64.140625" style="11" bestFit="1" customWidth="1"/>
    <col min="7939" max="7939" width="9.140625" style="11"/>
    <col min="7940" max="7940" width="27.5703125" style="11" customWidth="1"/>
    <col min="7941" max="7941" width="9.140625" style="11"/>
    <col min="7942" max="7942" width="42.7109375" style="11" customWidth="1"/>
    <col min="7943" max="8192" width="9.140625" style="11"/>
    <col min="8193" max="8193" width="2.7109375" style="11" customWidth="1"/>
    <col min="8194" max="8194" width="64.140625" style="11" bestFit="1" customWidth="1"/>
    <col min="8195" max="8195" width="9.140625" style="11"/>
    <col min="8196" max="8196" width="27.5703125" style="11" customWidth="1"/>
    <col min="8197" max="8197" width="9.140625" style="11"/>
    <col min="8198" max="8198" width="42.7109375" style="11" customWidth="1"/>
    <col min="8199" max="8448" width="9.140625" style="11"/>
    <col min="8449" max="8449" width="2.7109375" style="11" customWidth="1"/>
    <col min="8450" max="8450" width="64.140625" style="11" bestFit="1" customWidth="1"/>
    <col min="8451" max="8451" width="9.140625" style="11"/>
    <col min="8452" max="8452" width="27.5703125" style="11" customWidth="1"/>
    <col min="8453" max="8453" width="9.140625" style="11"/>
    <col min="8454" max="8454" width="42.7109375" style="11" customWidth="1"/>
    <col min="8455" max="8704" width="9.140625" style="11"/>
    <col min="8705" max="8705" width="2.7109375" style="11" customWidth="1"/>
    <col min="8706" max="8706" width="64.140625" style="11" bestFit="1" customWidth="1"/>
    <col min="8707" max="8707" width="9.140625" style="11"/>
    <col min="8708" max="8708" width="27.5703125" style="11" customWidth="1"/>
    <col min="8709" max="8709" width="9.140625" style="11"/>
    <col min="8710" max="8710" width="42.7109375" style="11" customWidth="1"/>
    <col min="8711" max="8960" width="9.140625" style="11"/>
    <col min="8961" max="8961" width="2.7109375" style="11" customWidth="1"/>
    <col min="8962" max="8962" width="64.140625" style="11" bestFit="1" customWidth="1"/>
    <col min="8963" max="8963" width="9.140625" style="11"/>
    <col min="8964" max="8964" width="27.5703125" style="11" customWidth="1"/>
    <col min="8965" max="8965" width="9.140625" style="11"/>
    <col min="8966" max="8966" width="42.7109375" style="11" customWidth="1"/>
    <col min="8967" max="9216" width="9.140625" style="11"/>
    <col min="9217" max="9217" width="2.7109375" style="11" customWidth="1"/>
    <col min="9218" max="9218" width="64.140625" style="11" bestFit="1" customWidth="1"/>
    <col min="9219" max="9219" width="9.140625" style="11"/>
    <col min="9220" max="9220" width="27.5703125" style="11" customWidth="1"/>
    <col min="9221" max="9221" width="9.140625" style="11"/>
    <col min="9222" max="9222" width="42.7109375" style="11" customWidth="1"/>
    <col min="9223" max="9472" width="9.140625" style="11"/>
    <col min="9473" max="9473" width="2.7109375" style="11" customWidth="1"/>
    <col min="9474" max="9474" width="64.140625" style="11" bestFit="1" customWidth="1"/>
    <col min="9475" max="9475" width="9.140625" style="11"/>
    <col min="9476" max="9476" width="27.5703125" style="11" customWidth="1"/>
    <col min="9477" max="9477" width="9.140625" style="11"/>
    <col min="9478" max="9478" width="42.7109375" style="11" customWidth="1"/>
    <col min="9479" max="9728" width="9.140625" style="11"/>
    <col min="9729" max="9729" width="2.7109375" style="11" customWidth="1"/>
    <col min="9730" max="9730" width="64.140625" style="11" bestFit="1" customWidth="1"/>
    <col min="9731" max="9731" width="9.140625" style="11"/>
    <col min="9732" max="9732" width="27.5703125" style="11" customWidth="1"/>
    <col min="9733" max="9733" width="9.140625" style="11"/>
    <col min="9734" max="9734" width="42.7109375" style="11" customWidth="1"/>
    <col min="9735" max="9984" width="9.140625" style="11"/>
    <col min="9985" max="9985" width="2.7109375" style="11" customWidth="1"/>
    <col min="9986" max="9986" width="64.140625" style="11" bestFit="1" customWidth="1"/>
    <col min="9987" max="9987" width="9.140625" style="11"/>
    <col min="9988" max="9988" width="27.5703125" style="11" customWidth="1"/>
    <col min="9989" max="9989" width="9.140625" style="11"/>
    <col min="9990" max="9990" width="42.7109375" style="11" customWidth="1"/>
    <col min="9991" max="10240" width="9.140625" style="11"/>
    <col min="10241" max="10241" width="2.7109375" style="11" customWidth="1"/>
    <col min="10242" max="10242" width="64.140625" style="11" bestFit="1" customWidth="1"/>
    <col min="10243" max="10243" width="9.140625" style="11"/>
    <col min="10244" max="10244" width="27.5703125" style="11" customWidth="1"/>
    <col min="10245" max="10245" width="9.140625" style="11"/>
    <col min="10246" max="10246" width="42.7109375" style="11" customWidth="1"/>
    <col min="10247" max="10496" width="9.140625" style="11"/>
    <col min="10497" max="10497" width="2.7109375" style="11" customWidth="1"/>
    <col min="10498" max="10498" width="64.140625" style="11" bestFit="1" customWidth="1"/>
    <col min="10499" max="10499" width="9.140625" style="11"/>
    <col min="10500" max="10500" width="27.5703125" style="11" customWidth="1"/>
    <col min="10501" max="10501" width="9.140625" style="11"/>
    <col min="10502" max="10502" width="42.7109375" style="11" customWidth="1"/>
    <col min="10503" max="10752" width="9.140625" style="11"/>
    <col min="10753" max="10753" width="2.7109375" style="11" customWidth="1"/>
    <col min="10754" max="10754" width="64.140625" style="11" bestFit="1" customWidth="1"/>
    <col min="10755" max="10755" width="9.140625" style="11"/>
    <col min="10756" max="10756" width="27.5703125" style="11" customWidth="1"/>
    <col min="10757" max="10757" width="9.140625" style="11"/>
    <col min="10758" max="10758" width="42.7109375" style="11" customWidth="1"/>
    <col min="10759" max="11008" width="9.140625" style="11"/>
    <col min="11009" max="11009" width="2.7109375" style="11" customWidth="1"/>
    <col min="11010" max="11010" width="64.140625" style="11" bestFit="1" customWidth="1"/>
    <col min="11011" max="11011" width="9.140625" style="11"/>
    <col min="11012" max="11012" width="27.5703125" style="11" customWidth="1"/>
    <col min="11013" max="11013" width="9.140625" style="11"/>
    <col min="11014" max="11014" width="42.7109375" style="11" customWidth="1"/>
    <col min="11015" max="11264" width="9.140625" style="11"/>
    <col min="11265" max="11265" width="2.7109375" style="11" customWidth="1"/>
    <col min="11266" max="11266" width="64.140625" style="11" bestFit="1" customWidth="1"/>
    <col min="11267" max="11267" width="9.140625" style="11"/>
    <col min="11268" max="11268" width="27.5703125" style="11" customWidth="1"/>
    <col min="11269" max="11269" width="9.140625" style="11"/>
    <col min="11270" max="11270" width="42.7109375" style="11" customWidth="1"/>
    <col min="11271" max="11520" width="9.140625" style="11"/>
    <col min="11521" max="11521" width="2.7109375" style="11" customWidth="1"/>
    <col min="11522" max="11522" width="64.140625" style="11" bestFit="1" customWidth="1"/>
    <col min="11523" max="11523" width="9.140625" style="11"/>
    <col min="11524" max="11524" width="27.5703125" style="11" customWidth="1"/>
    <col min="11525" max="11525" width="9.140625" style="11"/>
    <col min="11526" max="11526" width="42.7109375" style="11" customWidth="1"/>
    <col min="11527" max="11776" width="9.140625" style="11"/>
    <col min="11777" max="11777" width="2.7109375" style="11" customWidth="1"/>
    <col min="11778" max="11778" width="64.140625" style="11" bestFit="1" customWidth="1"/>
    <col min="11779" max="11779" width="9.140625" style="11"/>
    <col min="11780" max="11780" width="27.5703125" style="11" customWidth="1"/>
    <col min="11781" max="11781" width="9.140625" style="11"/>
    <col min="11782" max="11782" width="42.7109375" style="11" customWidth="1"/>
    <col min="11783" max="12032" width="9.140625" style="11"/>
    <col min="12033" max="12033" width="2.7109375" style="11" customWidth="1"/>
    <col min="12034" max="12034" width="64.140625" style="11" bestFit="1" customWidth="1"/>
    <col min="12035" max="12035" width="9.140625" style="11"/>
    <col min="12036" max="12036" width="27.5703125" style="11" customWidth="1"/>
    <col min="12037" max="12037" width="9.140625" style="11"/>
    <col min="12038" max="12038" width="42.7109375" style="11" customWidth="1"/>
    <col min="12039" max="12288" width="9.140625" style="11"/>
    <col min="12289" max="12289" width="2.7109375" style="11" customWidth="1"/>
    <col min="12290" max="12290" width="64.140625" style="11" bestFit="1" customWidth="1"/>
    <col min="12291" max="12291" width="9.140625" style="11"/>
    <col min="12292" max="12292" width="27.5703125" style="11" customWidth="1"/>
    <col min="12293" max="12293" width="9.140625" style="11"/>
    <col min="12294" max="12294" width="42.7109375" style="11" customWidth="1"/>
    <col min="12295" max="12544" width="9.140625" style="11"/>
    <col min="12545" max="12545" width="2.7109375" style="11" customWidth="1"/>
    <col min="12546" max="12546" width="64.140625" style="11" bestFit="1" customWidth="1"/>
    <col min="12547" max="12547" width="9.140625" style="11"/>
    <col min="12548" max="12548" width="27.5703125" style="11" customWidth="1"/>
    <col min="12549" max="12549" width="9.140625" style="11"/>
    <col min="12550" max="12550" width="42.7109375" style="11" customWidth="1"/>
    <col min="12551" max="12800" width="9.140625" style="11"/>
    <col min="12801" max="12801" width="2.7109375" style="11" customWidth="1"/>
    <col min="12802" max="12802" width="64.140625" style="11" bestFit="1" customWidth="1"/>
    <col min="12803" max="12803" width="9.140625" style="11"/>
    <col min="12804" max="12804" width="27.5703125" style="11" customWidth="1"/>
    <col min="12805" max="12805" width="9.140625" style="11"/>
    <col min="12806" max="12806" width="42.7109375" style="11" customWidth="1"/>
    <col min="12807" max="13056" width="9.140625" style="11"/>
    <col min="13057" max="13057" width="2.7109375" style="11" customWidth="1"/>
    <col min="13058" max="13058" width="64.140625" style="11" bestFit="1" customWidth="1"/>
    <col min="13059" max="13059" width="9.140625" style="11"/>
    <col min="13060" max="13060" width="27.5703125" style="11" customWidth="1"/>
    <col min="13061" max="13061" width="9.140625" style="11"/>
    <col min="13062" max="13062" width="42.7109375" style="11" customWidth="1"/>
    <col min="13063" max="13312" width="9.140625" style="11"/>
    <col min="13313" max="13313" width="2.7109375" style="11" customWidth="1"/>
    <col min="13314" max="13314" width="64.140625" style="11" bestFit="1" customWidth="1"/>
    <col min="13315" max="13315" width="9.140625" style="11"/>
    <col min="13316" max="13316" width="27.5703125" style="11" customWidth="1"/>
    <col min="13317" max="13317" width="9.140625" style="11"/>
    <col min="13318" max="13318" width="42.7109375" style="11" customWidth="1"/>
    <col min="13319" max="13568" width="9.140625" style="11"/>
    <col min="13569" max="13569" width="2.7109375" style="11" customWidth="1"/>
    <col min="13570" max="13570" width="64.140625" style="11" bestFit="1" customWidth="1"/>
    <col min="13571" max="13571" width="9.140625" style="11"/>
    <col min="13572" max="13572" width="27.5703125" style="11" customWidth="1"/>
    <col min="13573" max="13573" width="9.140625" style="11"/>
    <col min="13574" max="13574" width="42.7109375" style="11" customWidth="1"/>
    <col min="13575" max="13824" width="9.140625" style="11"/>
    <col min="13825" max="13825" width="2.7109375" style="11" customWidth="1"/>
    <col min="13826" max="13826" width="64.140625" style="11" bestFit="1" customWidth="1"/>
    <col min="13827" max="13827" width="9.140625" style="11"/>
    <col min="13828" max="13828" width="27.5703125" style="11" customWidth="1"/>
    <col min="13829" max="13829" width="9.140625" style="11"/>
    <col min="13830" max="13830" width="42.7109375" style="11" customWidth="1"/>
    <col min="13831" max="14080" width="9.140625" style="11"/>
    <col min="14081" max="14081" width="2.7109375" style="11" customWidth="1"/>
    <col min="14082" max="14082" width="64.140625" style="11" bestFit="1" customWidth="1"/>
    <col min="14083" max="14083" width="9.140625" style="11"/>
    <col min="14084" max="14084" width="27.5703125" style="11" customWidth="1"/>
    <col min="14085" max="14085" width="9.140625" style="11"/>
    <col min="14086" max="14086" width="42.7109375" style="11" customWidth="1"/>
    <col min="14087" max="14336" width="9.140625" style="11"/>
    <col min="14337" max="14337" width="2.7109375" style="11" customWidth="1"/>
    <col min="14338" max="14338" width="64.140625" style="11" bestFit="1" customWidth="1"/>
    <col min="14339" max="14339" width="9.140625" style="11"/>
    <col min="14340" max="14340" width="27.5703125" style="11" customWidth="1"/>
    <col min="14341" max="14341" width="9.140625" style="11"/>
    <col min="14342" max="14342" width="42.7109375" style="11" customWidth="1"/>
    <col min="14343" max="14592" width="9.140625" style="11"/>
    <col min="14593" max="14593" width="2.7109375" style="11" customWidth="1"/>
    <col min="14594" max="14594" width="64.140625" style="11" bestFit="1" customWidth="1"/>
    <col min="14595" max="14595" width="9.140625" style="11"/>
    <col min="14596" max="14596" width="27.5703125" style="11" customWidth="1"/>
    <col min="14597" max="14597" width="9.140625" style="11"/>
    <col min="14598" max="14598" width="42.7109375" style="11" customWidth="1"/>
    <col min="14599" max="14848" width="9.140625" style="11"/>
    <col min="14849" max="14849" width="2.7109375" style="11" customWidth="1"/>
    <col min="14850" max="14850" width="64.140625" style="11" bestFit="1" customWidth="1"/>
    <col min="14851" max="14851" width="9.140625" style="11"/>
    <col min="14852" max="14852" width="27.5703125" style="11" customWidth="1"/>
    <col min="14853" max="14853" width="9.140625" style="11"/>
    <col min="14854" max="14854" width="42.7109375" style="11" customWidth="1"/>
    <col min="14855" max="15104" width="9.140625" style="11"/>
    <col min="15105" max="15105" width="2.7109375" style="11" customWidth="1"/>
    <col min="15106" max="15106" width="64.140625" style="11" bestFit="1" customWidth="1"/>
    <col min="15107" max="15107" width="9.140625" style="11"/>
    <col min="15108" max="15108" width="27.5703125" style="11" customWidth="1"/>
    <col min="15109" max="15109" width="9.140625" style="11"/>
    <col min="15110" max="15110" width="42.7109375" style="11" customWidth="1"/>
    <col min="15111" max="15360" width="9.140625" style="11"/>
    <col min="15361" max="15361" width="2.7109375" style="11" customWidth="1"/>
    <col min="15362" max="15362" width="64.140625" style="11" bestFit="1" customWidth="1"/>
    <col min="15363" max="15363" width="9.140625" style="11"/>
    <col min="15364" max="15364" width="27.5703125" style="11" customWidth="1"/>
    <col min="15365" max="15365" width="9.140625" style="11"/>
    <col min="15366" max="15366" width="42.7109375" style="11" customWidth="1"/>
    <col min="15367" max="15616" width="9.140625" style="11"/>
    <col min="15617" max="15617" width="2.7109375" style="11" customWidth="1"/>
    <col min="15618" max="15618" width="64.140625" style="11" bestFit="1" customWidth="1"/>
    <col min="15619" max="15619" width="9.140625" style="11"/>
    <col min="15620" max="15620" width="27.5703125" style="11" customWidth="1"/>
    <col min="15621" max="15621" width="9.140625" style="11"/>
    <col min="15622" max="15622" width="42.7109375" style="11" customWidth="1"/>
    <col min="15623" max="15872" width="9.140625" style="11"/>
    <col min="15873" max="15873" width="2.7109375" style="11" customWidth="1"/>
    <col min="15874" max="15874" width="64.140625" style="11" bestFit="1" customWidth="1"/>
    <col min="15875" max="15875" width="9.140625" style="11"/>
    <col min="15876" max="15876" width="27.5703125" style="11" customWidth="1"/>
    <col min="15877" max="15877" width="9.140625" style="11"/>
    <col min="15878" max="15878" width="42.7109375" style="11" customWidth="1"/>
    <col min="15879" max="16128" width="9.140625" style="11"/>
    <col min="16129" max="16129" width="2.7109375" style="11" customWidth="1"/>
    <col min="16130" max="16130" width="64.140625" style="11" bestFit="1" customWidth="1"/>
    <col min="16131" max="16131" width="9.140625" style="11"/>
    <col min="16132" max="16132" width="27.5703125" style="11" customWidth="1"/>
    <col min="16133" max="16133" width="9.140625" style="11"/>
    <col min="16134" max="16134" width="42.7109375" style="11" customWidth="1"/>
    <col min="16135" max="16384" width="9.140625" style="11"/>
  </cols>
  <sheetData>
    <row r="1" spans="1:6">
      <c r="A1" s="157"/>
      <c r="B1" s="157"/>
      <c r="C1" s="157"/>
      <c r="D1" s="157"/>
      <c r="E1" s="157"/>
      <c r="F1" s="157"/>
    </row>
    <row r="2" spans="1:6" ht="56.1">
      <c r="A2" s="157"/>
      <c r="B2" s="158" t="s">
        <v>0</v>
      </c>
      <c r="C2" s="159"/>
      <c r="D2" s="159"/>
      <c r="E2" s="159"/>
      <c r="F2" s="159"/>
    </row>
    <row r="3" spans="1:6" ht="84">
      <c r="A3" s="157"/>
      <c r="B3" s="158" t="s">
        <v>1</v>
      </c>
      <c r="C3" s="159"/>
      <c r="D3" s="159"/>
      <c r="E3" s="159"/>
      <c r="F3" s="159"/>
    </row>
    <row r="4" spans="1:6" ht="24.95">
      <c r="A4" s="157"/>
      <c r="B4" s="157"/>
      <c r="C4" s="160"/>
      <c r="D4" s="157"/>
      <c r="E4" s="157"/>
      <c r="F4" s="157"/>
    </row>
    <row r="5" spans="1:6" ht="24.95">
      <c r="A5" s="157"/>
      <c r="B5" s="161" t="s">
        <v>2</v>
      </c>
      <c r="C5" s="162"/>
      <c r="D5" s="162"/>
      <c r="E5" s="162"/>
      <c r="F5" s="162"/>
    </row>
    <row r="6" spans="1:6" ht="39.950000000000003">
      <c r="A6" s="157"/>
      <c r="B6" s="163" t="s">
        <v>3</v>
      </c>
      <c r="C6" s="164"/>
      <c r="D6" s="164"/>
      <c r="E6" s="164"/>
      <c r="F6" s="164"/>
    </row>
    <row r="7" spans="1:6" ht="24.95">
      <c r="A7" s="157"/>
      <c r="B7" s="157"/>
      <c r="C7" s="160"/>
      <c r="D7" s="157"/>
      <c r="E7" s="157"/>
      <c r="F7" s="157"/>
    </row>
    <row r="8" spans="1:6" ht="20.100000000000001">
      <c r="A8" s="157"/>
      <c r="B8" s="165" t="s">
        <v>4</v>
      </c>
      <c r="C8" s="165"/>
      <c r="D8" s="165"/>
      <c r="E8" s="165"/>
      <c r="F8" s="165"/>
    </row>
    <row r="9" spans="1:6" ht="20.100000000000001">
      <c r="A9" s="157"/>
      <c r="B9" s="155">
        <v>44901</v>
      </c>
      <c r="C9" s="165"/>
      <c r="D9" s="165"/>
      <c r="E9" s="165"/>
      <c r="F9" s="165"/>
    </row>
    <row r="10" spans="1:6" ht="20.45">
      <c r="A10" s="157"/>
      <c r="B10" s="2"/>
      <c r="C10" s="166"/>
      <c r="D10" s="166"/>
      <c r="E10" s="166"/>
      <c r="F10" s="166"/>
    </row>
    <row r="11" spans="1:6">
      <c r="A11" s="157"/>
      <c r="B11" s="157"/>
      <c r="C11" s="157"/>
      <c r="D11" s="157"/>
      <c r="E11" s="157"/>
      <c r="F11" s="157"/>
    </row>
  </sheetData>
  <sheetProtection algorithmName="SHA-512" hashValue="co8nOn8NJP/5tZebAmXxmsduc21kF+8B98MK3RZY1TcuL3vWKYoDUGlxUqVXrrv2VrMJ3J1vNjNym4cxvAS3vA==" saltValue="mLtAdcu+PEzkXsRmG7UbTg==" spinCount="100000" sheet="1" objects="1" scenarios="1"/>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88323-2B64-4C13-976A-EF687B356D62}">
  <dimension ref="A1:O103"/>
  <sheetViews>
    <sheetView view="pageBreakPreview" zoomScale="60" zoomScaleNormal="115" workbookViewId="0">
      <selection activeCell="D25" sqref="D25"/>
    </sheetView>
  </sheetViews>
  <sheetFormatPr defaultRowHeight="14.45"/>
  <cols>
    <col min="1" max="1" width="2.7109375" style="11" customWidth="1"/>
    <col min="2" max="2" width="28.140625" style="11" customWidth="1"/>
    <col min="3" max="3" width="29.7109375" style="11" customWidth="1"/>
    <col min="4" max="6" width="25.7109375" style="11" customWidth="1"/>
    <col min="7" max="7" width="12.28515625" style="11" customWidth="1"/>
    <col min="8" max="8" width="14.85546875" style="11" customWidth="1"/>
    <col min="9" max="9" width="11" style="11" customWidth="1"/>
    <col min="10" max="10" width="12.28515625" style="11" customWidth="1"/>
    <col min="11" max="11" width="14.5703125" style="11" customWidth="1"/>
    <col min="12" max="12" width="11" style="11" customWidth="1"/>
    <col min="13" max="13" width="12.28515625" style="11" customWidth="1"/>
    <col min="14" max="14" width="14.42578125" style="11" customWidth="1"/>
    <col min="15" max="15" width="11" style="11" customWidth="1"/>
    <col min="16" max="16" width="12.28515625" style="11" customWidth="1"/>
    <col min="17" max="17" width="14.5703125" style="11" customWidth="1"/>
    <col min="18" max="18" width="11" style="11" customWidth="1"/>
    <col min="19" max="19" width="12.28515625" style="11" customWidth="1"/>
    <col min="20" max="20" width="14.5703125" style="11" customWidth="1"/>
    <col min="21" max="21" width="11" style="11" customWidth="1"/>
    <col min="22" max="22" width="12.28515625" style="11" customWidth="1"/>
    <col min="23" max="23" width="14.5703125" style="11" customWidth="1"/>
    <col min="24" max="24" width="11" style="11" customWidth="1"/>
    <col min="25" max="255" width="9.140625" style="11"/>
    <col min="256" max="256" width="2.7109375" style="11" customWidth="1"/>
    <col min="257" max="257" width="25.7109375" style="11" customWidth="1"/>
    <col min="258" max="258" width="11" style="11" customWidth="1"/>
    <col min="259" max="262" width="25.7109375" style="11" customWidth="1"/>
    <col min="263" max="263" width="12.28515625" style="11" customWidth="1"/>
    <col min="264" max="264" width="14.85546875" style="11" customWidth="1"/>
    <col min="265" max="265" width="11" style="11" customWidth="1"/>
    <col min="266" max="266" width="12.28515625" style="11" customWidth="1"/>
    <col min="267" max="267" width="14.5703125" style="11" customWidth="1"/>
    <col min="268" max="268" width="11" style="11" customWidth="1"/>
    <col min="269" max="269" width="12.28515625" style="11" customWidth="1"/>
    <col min="270" max="270" width="14.42578125" style="11" customWidth="1"/>
    <col min="271" max="271" width="11" style="11" customWidth="1"/>
    <col min="272" max="272" width="12.28515625" style="11" customWidth="1"/>
    <col min="273" max="273" width="14.5703125" style="11" customWidth="1"/>
    <col min="274" max="274" width="11" style="11" customWidth="1"/>
    <col min="275" max="275" width="12.28515625" style="11" customWidth="1"/>
    <col min="276" max="276" width="14.5703125" style="11" customWidth="1"/>
    <col min="277" max="277" width="11" style="11" customWidth="1"/>
    <col min="278" max="278" width="12.28515625" style="11" customWidth="1"/>
    <col min="279" max="279" width="14.5703125" style="11" customWidth="1"/>
    <col min="280" max="280" width="11" style="11" customWidth="1"/>
    <col min="281" max="511" width="9.140625" style="11"/>
    <col min="512" max="512" width="2.7109375" style="11" customWidth="1"/>
    <col min="513" max="513" width="25.7109375" style="11" customWidth="1"/>
    <col min="514" max="514" width="11" style="11" customWidth="1"/>
    <col min="515" max="518" width="25.7109375" style="11" customWidth="1"/>
    <col min="519" max="519" width="12.28515625" style="11" customWidth="1"/>
    <col min="520" max="520" width="14.85546875" style="11" customWidth="1"/>
    <col min="521" max="521" width="11" style="11" customWidth="1"/>
    <col min="522" max="522" width="12.28515625" style="11" customWidth="1"/>
    <col min="523" max="523" width="14.5703125" style="11" customWidth="1"/>
    <col min="524" max="524" width="11" style="11" customWidth="1"/>
    <col min="525" max="525" width="12.28515625" style="11" customWidth="1"/>
    <col min="526" max="526" width="14.42578125" style="11" customWidth="1"/>
    <col min="527" max="527" width="11" style="11" customWidth="1"/>
    <col min="528" max="528" width="12.28515625" style="11" customWidth="1"/>
    <col min="529" max="529" width="14.5703125" style="11" customWidth="1"/>
    <col min="530" max="530" width="11" style="11" customWidth="1"/>
    <col min="531" max="531" width="12.28515625" style="11" customWidth="1"/>
    <col min="532" max="532" width="14.5703125" style="11" customWidth="1"/>
    <col min="533" max="533" width="11" style="11" customWidth="1"/>
    <col min="534" max="534" width="12.28515625" style="11" customWidth="1"/>
    <col min="535" max="535" width="14.5703125" style="11" customWidth="1"/>
    <col min="536" max="536" width="11" style="11" customWidth="1"/>
    <col min="537" max="767" width="9.140625" style="11"/>
    <col min="768" max="768" width="2.7109375" style="11" customWidth="1"/>
    <col min="769" max="769" width="25.7109375" style="11" customWidth="1"/>
    <col min="770" max="770" width="11" style="11" customWidth="1"/>
    <col min="771" max="774" width="25.7109375" style="11" customWidth="1"/>
    <col min="775" max="775" width="12.28515625" style="11" customWidth="1"/>
    <col min="776" max="776" width="14.85546875" style="11" customWidth="1"/>
    <col min="777" max="777" width="11" style="11" customWidth="1"/>
    <col min="778" max="778" width="12.28515625" style="11" customWidth="1"/>
    <col min="779" max="779" width="14.5703125" style="11" customWidth="1"/>
    <col min="780" max="780" width="11" style="11" customWidth="1"/>
    <col min="781" max="781" width="12.28515625" style="11" customWidth="1"/>
    <col min="782" max="782" width="14.42578125" style="11" customWidth="1"/>
    <col min="783" max="783" width="11" style="11" customWidth="1"/>
    <col min="784" max="784" width="12.28515625" style="11" customWidth="1"/>
    <col min="785" max="785" width="14.5703125" style="11" customWidth="1"/>
    <col min="786" max="786" width="11" style="11" customWidth="1"/>
    <col min="787" max="787" width="12.28515625" style="11" customWidth="1"/>
    <col min="788" max="788" width="14.5703125" style="11" customWidth="1"/>
    <col min="789" max="789" width="11" style="11" customWidth="1"/>
    <col min="790" max="790" width="12.28515625" style="11" customWidth="1"/>
    <col min="791" max="791" width="14.5703125" style="11" customWidth="1"/>
    <col min="792" max="792" width="11" style="11" customWidth="1"/>
    <col min="793" max="1023" width="9.140625" style="11"/>
    <col min="1024" max="1024" width="2.7109375" style="11" customWidth="1"/>
    <col min="1025" max="1025" width="25.7109375" style="11" customWidth="1"/>
    <col min="1026" max="1026" width="11" style="11" customWidth="1"/>
    <col min="1027" max="1030" width="25.7109375" style="11" customWidth="1"/>
    <col min="1031" max="1031" width="12.28515625" style="11" customWidth="1"/>
    <col min="1032" max="1032" width="14.85546875" style="11" customWidth="1"/>
    <col min="1033" max="1033" width="11" style="11" customWidth="1"/>
    <col min="1034" max="1034" width="12.28515625" style="11" customWidth="1"/>
    <col min="1035" max="1035" width="14.5703125" style="11" customWidth="1"/>
    <col min="1036" max="1036" width="11" style="11" customWidth="1"/>
    <col min="1037" max="1037" width="12.28515625" style="11" customWidth="1"/>
    <col min="1038" max="1038" width="14.42578125" style="11" customWidth="1"/>
    <col min="1039" max="1039" width="11" style="11" customWidth="1"/>
    <col min="1040" max="1040" width="12.28515625" style="11" customWidth="1"/>
    <col min="1041" max="1041" width="14.5703125" style="11" customWidth="1"/>
    <col min="1042" max="1042" width="11" style="11" customWidth="1"/>
    <col min="1043" max="1043" width="12.28515625" style="11" customWidth="1"/>
    <col min="1044" max="1044" width="14.5703125" style="11" customWidth="1"/>
    <col min="1045" max="1045" width="11" style="11" customWidth="1"/>
    <col min="1046" max="1046" width="12.28515625" style="11" customWidth="1"/>
    <col min="1047" max="1047" width="14.5703125" style="11" customWidth="1"/>
    <col min="1048" max="1048" width="11" style="11" customWidth="1"/>
    <col min="1049" max="1279" width="9.140625" style="11"/>
    <col min="1280" max="1280" width="2.7109375" style="11" customWidth="1"/>
    <col min="1281" max="1281" width="25.7109375" style="11" customWidth="1"/>
    <col min="1282" max="1282" width="11" style="11" customWidth="1"/>
    <col min="1283" max="1286" width="25.7109375" style="11" customWidth="1"/>
    <col min="1287" max="1287" width="12.28515625" style="11" customWidth="1"/>
    <col min="1288" max="1288" width="14.85546875" style="11" customWidth="1"/>
    <col min="1289" max="1289" width="11" style="11" customWidth="1"/>
    <col min="1290" max="1290" width="12.28515625" style="11" customWidth="1"/>
    <col min="1291" max="1291" width="14.5703125" style="11" customWidth="1"/>
    <col min="1292" max="1292" width="11" style="11" customWidth="1"/>
    <col min="1293" max="1293" width="12.28515625" style="11" customWidth="1"/>
    <col min="1294" max="1294" width="14.42578125" style="11" customWidth="1"/>
    <col min="1295" max="1295" width="11" style="11" customWidth="1"/>
    <col min="1296" max="1296" width="12.28515625" style="11" customWidth="1"/>
    <col min="1297" max="1297" width="14.5703125" style="11" customWidth="1"/>
    <col min="1298" max="1298" width="11" style="11" customWidth="1"/>
    <col min="1299" max="1299" width="12.28515625" style="11" customWidth="1"/>
    <col min="1300" max="1300" width="14.5703125" style="11" customWidth="1"/>
    <col min="1301" max="1301" width="11" style="11" customWidth="1"/>
    <col min="1302" max="1302" width="12.28515625" style="11" customWidth="1"/>
    <col min="1303" max="1303" width="14.5703125" style="11" customWidth="1"/>
    <col min="1304" max="1304" width="11" style="11" customWidth="1"/>
    <col min="1305" max="1535" width="9.140625" style="11"/>
    <col min="1536" max="1536" width="2.7109375" style="11" customWidth="1"/>
    <col min="1537" max="1537" width="25.7109375" style="11" customWidth="1"/>
    <col min="1538" max="1538" width="11" style="11" customWidth="1"/>
    <col min="1539" max="1542" width="25.7109375" style="11" customWidth="1"/>
    <col min="1543" max="1543" width="12.28515625" style="11" customWidth="1"/>
    <col min="1544" max="1544" width="14.85546875" style="11" customWidth="1"/>
    <col min="1545" max="1545" width="11" style="11" customWidth="1"/>
    <col min="1546" max="1546" width="12.28515625" style="11" customWidth="1"/>
    <col min="1547" max="1547" width="14.5703125" style="11" customWidth="1"/>
    <col min="1548" max="1548" width="11" style="11" customWidth="1"/>
    <col min="1549" max="1549" width="12.28515625" style="11" customWidth="1"/>
    <col min="1550" max="1550" width="14.42578125" style="11" customWidth="1"/>
    <col min="1551" max="1551" width="11" style="11" customWidth="1"/>
    <col min="1552" max="1552" width="12.28515625" style="11" customWidth="1"/>
    <col min="1553" max="1553" width="14.5703125" style="11" customWidth="1"/>
    <col min="1554" max="1554" width="11" style="11" customWidth="1"/>
    <col min="1555" max="1555" width="12.28515625" style="11" customWidth="1"/>
    <col min="1556" max="1556" width="14.5703125" style="11" customWidth="1"/>
    <col min="1557" max="1557" width="11" style="11" customWidth="1"/>
    <col min="1558" max="1558" width="12.28515625" style="11" customWidth="1"/>
    <col min="1559" max="1559" width="14.5703125" style="11" customWidth="1"/>
    <col min="1560" max="1560" width="11" style="11" customWidth="1"/>
    <col min="1561" max="1791" width="9.140625" style="11"/>
    <col min="1792" max="1792" width="2.7109375" style="11" customWidth="1"/>
    <col min="1793" max="1793" width="25.7109375" style="11" customWidth="1"/>
    <col min="1794" max="1794" width="11" style="11" customWidth="1"/>
    <col min="1795" max="1798" width="25.7109375" style="11" customWidth="1"/>
    <col min="1799" max="1799" width="12.28515625" style="11" customWidth="1"/>
    <col min="1800" max="1800" width="14.85546875" style="11" customWidth="1"/>
    <col min="1801" max="1801" width="11" style="11" customWidth="1"/>
    <col min="1802" max="1802" width="12.28515625" style="11" customWidth="1"/>
    <col min="1803" max="1803" width="14.5703125" style="11" customWidth="1"/>
    <col min="1804" max="1804" width="11" style="11" customWidth="1"/>
    <col min="1805" max="1805" width="12.28515625" style="11" customWidth="1"/>
    <col min="1806" max="1806" width="14.42578125" style="11" customWidth="1"/>
    <col min="1807" max="1807" width="11" style="11" customWidth="1"/>
    <col min="1808" max="1808" width="12.28515625" style="11" customWidth="1"/>
    <col min="1809" max="1809" width="14.5703125" style="11" customWidth="1"/>
    <col min="1810" max="1810" width="11" style="11" customWidth="1"/>
    <col min="1811" max="1811" width="12.28515625" style="11" customWidth="1"/>
    <col min="1812" max="1812" width="14.5703125" style="11" customWidth="1"/>
    <col min="1813" max="1813" width="11" style="11" customWidth="1"/>
    <col min="1814" max="1814" width="12.28515625" style="11" customWidth="1"/>
    <col min="1815" max="1815" width="14.5703125" style="11" customWidth="1"/>
    <col min="1816" max="1816" width="11" style="11" customWidth="1"/>
    <col min="1817" max="2047" width="9.140625" style="11"/>
    <col min="2048" max="2048" width="2.7109375" style="11" customWidth="1"/>
    <col min="2049" max="2049" width="25.7109375" style="11" customWidth="1"/>
    <col min="2050" max="2050" width="11" style="11" customWidth="1"/>
    <col min="2051" max="2054" width="25.7109375" style="11" customWidth="1"/>
    <col min="2055" max="2055" width="12.28515625" style="11" customWidth="1"/>
    <col min="2056" max="2056" width="14.85546875" style="11" customWidth="1"/>
    <col min="2057" max="2057" width="11" style="11" customWidth="1"/>
    <col min="2058" max="2058" width="12.28515625" style="11" customWidth="1"/>
    <col min="2059" max="2059" width="14.5703125" style="11" customWidth="1"/>
    <col min="2060" max="2060" width="11" style="11" customWidth="1"/>
    <col min="2061" max="2061" width="12.28515625" style="11" customWidth="1"/>
    <col min="2062" max="2062" width="14.42578125" style="11" customWidth="1"/>
    <col min="2063" max="2063" width="11" style="11" customWidth="1"/>
    <col min="2064" max="2064" width="12.28515625" style="11" customWidth="1"/>
    <col min="2065" max="2065" width="14.5703125" style="11" customWidth="1"/>
    <col min="2066" max="2066" width="11" style="11" customWidth="1"/>
    <col min="2067" max="2067" width="12.28515625" style="11" customWidth="1"/>
    <col min="2068" max="2068" width="14.5703125" style="11" customWidth="1"/>
    <col min="2069" max="2069" width="11" style="11" customWidth="1"/>
    <col min="2070" max="2070" width="12.28515625" style="11" customWidth="1"/>
    <col min="2071" max="2071" width="14.5703125" style="11" customWidth="1"/>
    <col min="2072" max="2072" width="11" style="11" customWidth="1"/>
    <col min="2073" max="2303" width="9.140625" style="11"/>
    <col min="2304" max="2304" width="2.7109375" style="11" customWidth="1"/>
    <col min="2305" max="2305" width="25.7109375" style="11" customWidth="1"/>
    <col min="2306" max="2306" width="11" style="11" customWidth="1"/>
    <col min="2307" max="2310" width="25.7109375" style="11" customWidth="1"/>
    <col min="2311" max="2311" width="12.28515625" style="11" customWidth="1"/>
    <col min="2312" max="2312" width="14.85546875" style="11" customWidth="1"/>
    <col min="2313" max="2313" width="11" style="11" customWidth="1"/>
    <col min="2314" max="2314" width="12.28515625" style="11" customWidth="1"/>
    <col min="2315" max="2315" width="14.5703125" style="11" customWidth="1"/>
    <col min="2316" max="2316" width="11" style="11" customWidth="1"/>
    <col min="2317" max="2317" width="12.28515625" style="11" customWidth="1"/>
    <col min="2318" max="2318" width="14.42578125" style="11" customWidth="1"/>
    <col min="2319" max="2319" width="11" style="11" customWidth="1"/>
    <col min="2320" max="2320" width="12.28515625" style="11" customWidth="1"/>
    <col min="2321" max="2321" width="14.5703125" style="11" customWidth="1"/>
    <col min="2322" max="2322" width="11" style="11" customWidth="1"/>
    <col min="2323" max="2323" width="12.28515625" style="11" customWidth="1"/>
    <col min="2324" max="2324" width="14.5703125" style="11" customWidth="1"/>
    <col min="2325" max="2325" width="11" style="11" customWidth="1"/>
    <col min="2326" max="2326" width="12.28515625" style="11" customWidth="1"/>
    <col min="2327" max="2327" width="14.5703125" style="11" customWidth="1"/>
    <col min="2328" max="2328" width="11" style="11" customWidth="1"/>
    <col min="2329" max="2559" width="9.140625" style="11"/>
    <col min="2560" max="2560" width="2.7109375" style="11" customWidth="1"/>
    <col min="2561" max="2561" width="25.7109375" style="11" customWidth="1"/>
    <col min="2562" max="2562" width="11" style="11" customWidth="1"/>
    <col min="2563" max="2566" width="25.7109375" style="11" customWidth="1"/>
    <col min="2567" max="2567" width="12.28515625" style="11" customWidth="1"/>
    <col min="2568" max="2568" width="14.85546875" style="11" customWidth="1"/>
    <col min="2569" max="2569" width="11" style="11" customWidth="1"/>
    <col min="2570" max="2570" width="12.28515625" style="11" customWidth="1"/>
    <col min="2571" max="2571" width="14.5703125" style="11" customWidth="1"/>
    <col min="2572" max="2572" width="11" style="11" customWidth="1"/>
    <col min="2573" max="2573" width="12.28515625" style="11" customWidth="1"/>
    <col min="2574" max="2574" width="14.42578125" style="11" customWidth="1"/>
    <col min="2575" max="2575" width="11" style="11" customWidth="1"/>
    <col min="2576" max="2576" width="12.28515625" style="11" customWidth="1"/>
    <col min="2577" max="2577" width="14.5703125" style="11" customWidth="1"/>
    <col min="2578" max="2578" width="11" style="11" customWidth="1"/>
    <col min="2579" max="2579" width="12.28515625" style="11" customWidth="1"/>
    <col min="2580" max="2580" width="14.5703125" style="11" customWidth="1"/>
    <col min="2581" max="2581" width="11" style="11" customWidth="1"/>
    <col min="2582" max="2582" width="12.28515625" style="11" customWidth="1"/>
    <col min="2583" max="2583" width="14.5703125" style="11" customWidth="1"/>
    <col min="2584" max="2584" width="11" style="11" customWidth="1"/>
    <col min="2585" max="2815" width="9.140625" style="11"/>
    <col min="2816" max="2816" width="2.7109375" style="11" customWidth="1"/>
    <col min="2817" max="2817" width="25.7109375" style="11" customWidth="1"/>
    <col min="2818" max="2818" width="11" style="11" customWidth="1"/>
    <col min="2819" max="2822" width="25.7109375" style="11" customWidth="1"/>
    <col min="2823" max="2823" width="12.28515625" style="11" customWidth="1"/>
    <col min="2824" max="2824" width="14.85546875" style="11" customWidth="1"/>
    <col min="2825" max="2825" width="11" style="11" customWidth="1"/>
    <col min="2826" max="2826" width="12.28515625" style="11" customWidth="1"/>
    <col min="2827" max="2827" width="14.5703125" style="11" customWidth="1"/>
    <col min="2828" max="2828" width="11" style="11" customWidth="1"/>
    <col min="2829" max="2829" width="12.28515625" style="11" customWidth="1"/>
    <col min="2830" max="2830" width="14.42578125" style="11" customWidth="1"/>
    <col min="2831" max="2831" width="11" style="11" customWidth="1"/>
    <col min="2832" max="2832" width="12.28515625" style="11" customWidth="1"/>
    <col min="2833" max="2833" width="14.5703125" style="11" customWidth="1"/>
    <col min="2834" max="2834" width="11" style="11" customWidth="1"/>
    <col min="2835" max="2835" width="12.28515625" style="11" customWidth="1"/>
    <col min="2836" max="2836" width="14.5703125" style="11" customWidth="1"/>
    <col min="2837" max="2837" width="11" style="11" customWidth="1"/>
    <col min="2838" max="2838" width="12.28515625" style="11" customWidth="1"/>
    <col min="2839" max="2839" width="14.5703125" style="11" customWidth="1"/>
    <col min="2840" max="2840" width="11" style="11" customWidth="1"/>
    <col min="2841" max="3071" width="9.140625" style="11"/>
    <col min="3072" max="3072" width="2.7109375" style="11" customWidth="1"/>
    <col min="3073" max="3073" width="25.7109375" style="11" customWidth="1"/>
    <col min="3074" max="3074" width="11" style="11" customWidth="1"/>
    <col min="3075" max="3078" width="25.7109375" style="11" customWidth="1"/>
    <col min="3079" max="3079" width="12.28515625" style="11" customWidth="1"/>
    <col min="3080" max="3080" width="14.85546875" style="11" customWidth="1"/>
    <col min="3081" max="3081" width="11" style="11" customWidth="1"/>
    <col min="3082" max="3082" width="12.28515625" style="11" customWidth="1"/>
    <col min="3083" max="3083" width="14.5703125" style="11" customWidth="1"/>
    <col min="3084" max="3084" width="11" style="11" customWidth="1"/>
    <col min="3085" max="3085" width="12.28515625" style="11" customWidth="1"/>
    <col min="3086" max="3086" width="14.42578125" style="11" customWidth="1"/>
    <col min="3087" max="3087" width="11" style="11" customWidth="1"/>
    <col min="3088" max="3088" width="12.28515625" style="11" customWidth="1"/>
    <col min="3089" max="3089" width="14.5703125" style="11" customWidth="1"/>
    <col min="3090" max="3090" width="11" style="11" customWidth="1"/>
    <col min="3091" max="3091" width="12.28515625" style="11" customWidth="1"/>
    <col min="3092" max="3092" width="14.5703125" style="11" customWidth="1"/>
    <col min="3093" max="3093" width="11" style="11" customWidth="1"/>
    <col min="3094" max="3094" width="12.28515625" style="11" customWidth="1"/>
    <col min="3095" max="3095" width="14.5703125" style="11" customWidth="1"/>
    <col min="3096" max="3096" width="11" style="11" customWidth="1"/>
    <col min="3097" max="3327" width="9.140625" style="11"/>
    <col min="3328" max="3328" width="2.7109375" style="11" customWidth="1"/>
    <col min="3329" max="3329" width="25.7109375" style="11" customWidth="1"/>
    <col min="3330" max="3330" width="11" style="11" customWidth="1"/>
    <col min="3331" max="3334" width="25.7109375" style="11" customWidth="1"/>
    <col min="3335" max="3335" width="12.28515625" style="11" customWidth="1"/>
    <col min="3336" max="3336" width="14.85546875" style="11" customWidth="1"/>
    <col min="3337" max="3337" width="11" style="11" customWidth="1"/>
    <col min="3338" max="3338" width="12.28515625" style="11" customWidth="1"/>
    <col min="3339" max="3339" width="14.5703125" style="11" customWidth="1"/>
    <col min="3340" max="3340" width="11" style="11" customWidth="1"/>
    <col min="3341" max="3341" width="12.28515625" style="11" customWidth="1"/>
    <col min="3342" max="3342" width="14.42578125" style="11" customWidth="1"/>
    <col min="3343" max="3343" width="11" style="11" customWidth="1"/>
    <col min="3344" max="3344" width="12.28515625" style="11" customWidth="1"/>
    <col min="3345" max="3345" width="14.5703125" style="11" customWidth="1"/>
    <col min="3346" max="3346" width="11" style="11" customWidth="1"/>
    <col min="3347" max="3347" width="12.28515625" style="11" customWidth="1"/>
    <col min="3348" max="3348" width="14.5703125" style="11" customWidth="1"/>
    <col min="3349" max="3349" width="11" style="11" customWidth="1"/>
    <col min="3350" max="3350" width="12.28515625" style="11" customWidth="1"/>
    <col min="3351" max="3351" width="14.5703125" style="11" customWidth="1"/>
    <col min="3352" max="3352" width="11" style="11" customWidth="1"/>
    <col min="3353" max="3583" width="9.140625" style="11"/>
    <col min="3584" max="3584" width="2.7109375" style="11" customWidth="1"/>
    <col min="3585" max="3585" width="25.7109375" style="11" customWidth="1"/>
    <col min="3586" max="3586" width="11" style="11" customWidth="1"/>
    <col min="3587" max="3590" width="25.7109375" style="11" customWidth="1"/>
    <col min="3591" max="3591" width="12.28515625" style="11" customWidth="1"/>
    <col min="3592" max="3592" width="14.85546875" style="11" customWidth="1"/>
    <col min="3593" max="3593" width="11" style="11" customWidth="1"/>
    <col min="3594" max="3594" width="12.28515625" style="11" customWidth="1"/>
    <col min="3595" max="3595" width="14.5703125" style="11" customWidth="1"/>
    <col min="3596" max="3596" width="11" style="11" customWidth="1"/>
    <col min="3597" max="3597" width="12.28515625" style="11" customWidth="1"/>
    <col min="3598" max="3598" width="14.42578125" style="11" customWidth="1"/>
    <col min="3599" max="3599" width="11" style="11" customWidth="1"/>
    <col min="3600" max="3600" width="12.28515625" style="11" customWidth="1"/>
    <col min="3601" max="3601" width="14.5703125" style="11" customWidth="1"/>
    <col min="3602" max="3602" width="11" style="11" customWidth="1"/>
    <col min="3603" max="3603" width="12.28515625" style="11" customWidth="1"/>
    <col min="3604" max="3604" width="14.5703125" style="11" customWidth="1"/>
    <col min="3605" max="3605" width="11" style="11" customWidth="1"/>
    <col min="3606" max="3606" width="12.28515625" style="11" customWidth="1"/>
    <col min="3607" max="3607" width="14.5703125" style="11" customWidth="1"/>
    <col min="3608" max="3608" width="11" style="11" customWidth="1"/>
    <col min="3609" max="3839" width="9.140625" style="11"/>
    <col min="3840" max="3840" width="2.7109375" style="11" customWidth="1"/>
    <col min="3841" max="3841" width="25.7109375" style="11" customWidth="1"/>
    <col min="3842" max="3842" width="11" style="11" customWidth="1"/>
    <col min="3843" max="3846" width="25.7109375" style="11" customWidth="1"/>
    <col min="3847" max="3847" width="12.28515625" style="11" customWidth="1"/>
    <col min="3848" max="3848" width="14.85546875" style="11" customWidth="1"/>
    <col min="3849" max="3849" width="11" style="11" customWidth="1"/>
    <col min="3850" max="3850" width="12.28515625" style="11" customWidth="1"/>
    <col min="3851" max="3851" width="14.5703125" style="11" customWidth="1"/>
    <col min="3852" max="3852" width="11" style="11" customWidth="1"/>
    <col min="3853" max="3853" width="12.28515625" style="11" customWidth="1"/>
    <col min="3854" max="3854" width="14.42578125" style="11" customWidth="1"/>
    <col min="3855" max="3855" width="11" style="11" customWidth="1"/>
    <col min="3856" max="3856" width="12.28515625" style="11" customWidth="1"/>
    <col min="3857" max="3857" width="14.5703125" style="11" customWidth="1"/>
    <col min="3858" max="3858" width="11" style="11" customWidth="1"/>
    <col min="3859" max="3859" width="12.28515625" style="11" customWidth="1"/>
    <col min="3860" max="3860" width="14.5703125" style="11" customWidth="1"/>
    <col min="3861" max="3861" width="11" style="11" customWidth="1"/>
    <col min="3862" max="3862" width="12.28515625" style="11" customWidth="1"/>
    <col min="3863" max="3863" width="14.5703125" style="11" customWidth="1"/>
    <col min="3864" max="3864" width="11" style="11" customWidth="1"/>
    <col min="3865" max="4095" width="9.140625" style="11"/>
    <col min="4096" max="4096" width="2.7109375" style="11" customWidth="1"/>
    <col min="4097" max="4097" width="25.7109375" style="11" customWidth="1"/>
    <col min="4098" max="4098" width="11" style="11" customWidth="1"/>
    <col min="4099" max="4102" width="25.7109375" style="11" customWidth="1"/>
    <col min="4103" max="4103" width="12.28515625" style="11" customWidth="1"/>
    <col min="4104" max="4104" width="14.85546875" style="11" customWidth="1"/>
    <col min="4105" max="4105" width="11" style="11" customWidth="1"/>
    <col min="4106" max="4106" width="12.28515625" style="11" customWidth="1"/>
    <col min="4107" max="4107" width="14.5703125" style="11" customWidth="1"/>
    <col min="4108" max="4108" width="11" style="11" customWidth="1"/>
    <col min="4109" max="4109" width="12.28515625" style="11" customWidth="1"/>
    <col min="4110" max="4110" width="14.42578125" style="11" customWidth="1"/>
    <col min="4111" max="4111" width="11" style="11" customWidth="1"/>
    <col min="4112" max="4112" width="12.28515625" style="11" customWidth="1"/>
    <col min="4113" max="4113" width="14.5703125" style="11" customWidth="1"/>
    <col min="4114" max="4114" width="11" style="11" customWidth="1"/>
    <col min="4115" max="4115" width="12.28515625" style="11" customWidth="1"/>
    <col min="4116" max="4116" width="14.5703125" style="11" customWidth="1"/>
    <col min="4117" max="4117" width="11" style="11" customWidth="1"/>
    <col min="4118" max="4118" width="12.28515625" style="11" customWidth="1"/>
    <col min="4119" max="4119" width="14.5703125" style="11" customWidth="1"/>
    <col min="4120" max="4120" width="11" style="11" customWidth="1"/>
    <col min="4121" max="4351" width="9.140625" style="11"/>
    <col min="4352" max="4352" width="2.7109375" style="11" customWidth="1"/>
    <col min="4353" max="4353" width="25.7109375" style="11" customWidth="1"/>
    <col min="4354" max="4354" width="11" style="11" customWidth="1"/>
    <col min="4355" max="4358" width="25.7109375" style="11" customWidth="1"/>
    <col min="4359" max="4359" width="12.28515625" style="11" customWidth="1"/>
    <col min="4360" max="4360" width="14.85546875" style="11" customWidth="1"/>
    <col min="4361" max="4361" width="11" style="11" customWidth="1"/>
    <col min="4362" max="4362" width="12.28515625" style="11" customWidth="1"/>
    <col min="4363" max="4363" width="14.5703125" style="11" customWidth="1"/>
    <col min="4364" max="4364" width="11" style="11" customWidth="1"/>
    <col min="4365" max="4365" width="12.28515625" style="11" customWidth="1"/>
    <col min="4366" max="4366" width="14.42578125" style="11" customWidth="1"/>
    <col min="4367" max="4367" width="11" style="11" customWidth="1"/>
    <col min="4368" max="4368" width="12.28515625" style="11" customWidth="1"/>
    <col min="4369" max="4369" width="14.5703125" style="11" customWidth="1"/>
    <col min="4370" max="4370" width="11" style="11" customWidth="1"/>
    <col min="4371" max="4371" width="12.28515625" style="11" customWidth="1"/>
    <col min="4372" max="4372" width="14.5703125" style="11" customWidth="1"/>
    <col min="4373" max="4373" width="11" style="11" customWidth="1"/>
    <col min="4374" max="4374" width="12.28515625" style="11" customWidth="1"/>
    <col min="4375" max="4375" width="14.5703125" style="11" customWidth="1"/>
    <col min="4376" max="4376" width="11" style="11" customWidth="1"/>
    <col min="4377" max="4607" width="9.140625" style="11"/>
    <col min="4608" max="4608" width="2.7109375" style="11" customWidth="1"/>
    <col min="4609" max="4609" width="25.7109375" style="11" customWidth="1"/>
    <col min="4610" max="4610" width="11" style="11" customWidth="1"/>
    <col min="4611" max="4614" width="25.7109375" style="11" customWidth="1"/>
    <col min="4615" max="4615" width="12.28515625" style="11" customWidth="1"/>
    <col min="4616" max="4616" width="14.85546875" style="11" customWidth="1"/>
    <col min="4617" max="4617" width="11" style="11" customWidth="1"/>
    <col min="4618" max="4618" width="12.28515625" style="11" customWidth="1"/>
    <col min="4619" max="4619" width="14.5703125" style="11" customWidth="1"/>
    <col min="4620" max="4620" width="11" style="11" customWidth="1"/>
    <col min="4621" max="4621" width="12.28515625" style="11" customWidth="1"/>
    <col min="4622" max="4622" width="14.42578125" style="11" customWidth="1"/>
    <col min="4623" max="4623" width="11" style="11" customWidth="1"/>
    <col min="4624" max="4624" width="12.28515625" style="11" customWidth="1"/>
    <col min="4625" max="4625" width="14.5703125" style="11" customWidth="1"/>
    <col min="4626" max="4626" width="11" style="11" customWidth="1"/>
    <col min="4627" max="4627" width="12.28515625" style="11" customWidth="1"/>
    <col min="4628" max="4628" width="14.5703125" style="11" customWidth="1"/>
    <col min="4629" max="4629" width="11" style="11" customWidth="1"/>
    <col min="4630" max="4630" width="12.28515625" style="11" customWidth="1"/>
    <col min="4631" max="4631" width="14.5703125" style="11" customWidth="1"/>
    <col min="4632" max="4632" width="11" style="11" customWidth="1"/>
    <col min="4633" max="4863" width="9.140625" style="11"/>
    <col min="4864" max="4864" width="2.7109375" style="11" customWidth="1"/>
    <col min="4865" max="4865" width="25.7109375" style="11" customWidth="1"/>
    <col min="4866" max="4866" width="11" style="11" customWidth="1"/>
    <col min="4867" max="4870" width="25.7109375" style="11" customWidth="1"/>
    <col min="4871" max="4871" width="12.28515625" style="11" customWidth="1"/>
    <col min="4872" max="4872" width="14.85546875" style="11" customWidth="1"/>
    <col min="4873" max="4873" width="11" style="11" customWidth="1"/>
    <col min="4874" max="4874" width="12.28515625" style="11" customWidth="1"/>
    <col min="4875" max="4875" width="14.5703125" style="11" customWidth="1"/>
    <col min="4876" max="4876" width="11" style="11" customWidth="1"/>
    <col min="4877" max="4877" width="12.28515625" style="11" customWidth="1"/>
    <col min="4878" max="4878" width="14.42578125" style="11" customWidth="1"/>
    <col min="4879" max="4879" width="11" style="11" customWidth="1"/>
    <col min="4880" max="4880" width="12.28515625" style="11" customWidth="1"/>
    <col min="4881" max="4881" width="14.5703125" style="11" customWidth="1"/>
    <col min="4882" max="4882" width="11" style="11" customWidth="1"/>
    <col min="4883" max="4883" width="12.28515625" style="11" customWidth="1"/>
    <col min="4884" max="4884" width="14.5703125" style="11" customWidth="1"/>
    <col min="4885" max="4885" width="11" style="11" customWidth="1"/>
    <col min="4886" max="4886" width="12.28515625" style="11" customWidth="1"/>
    <col min="4887" max="4887" width="14.5703125" style="11" customWidth="1"/>
    <col min="4888" max="4888" width="11" style="11" customWidth="1"/>
    <col min="4889" max="5119" width="9.140625" style="11"/>
    <col min="5120" max="5120" width="2.7109375" style="11" customWidth="1"/>
    <col min="5121" max="5121" width="25.7109375" style="11" customWidth="1"/>
    <col min="5122" max="5122" width="11" style="11" customWidth="1"/>
    <col min="5123" max="5126" width="25.7109375" style="11" customWidth="1"/>
    <col min="5127" max="5127" width="12.28515625" style="11" customWidth="1"/>
    <col min="5128" max="5128" width="14.85546875" style="11" customWidth="1"/>
    <col min="5129" max="5129" width="11" style="11" customWidth="1"/>
    <col min="5130" max="5130" width="12.28515625" style="11" customWidth="1"/>
    <col min="5131" max="5131" width="14.5703125" style="11" customWidth="1"/>
    <col min="5132" max="5132" width="11" style="11" customWidth="1"/>
    <col min="5133" max="5133" width="12.28515625" style="11" customWidth="1"/>
    <col min="5134" max="5134" width="14.42578125" style="11" customWidth="1"/>
    <col min="5135" max="5135" width="11" style="11" customWidth="1"/>
    <col min="5136" max="5136" width="12.28515625" style="11" customWidth="1"/>
    <col min="5137" max="5137" width="14.5703125" style="11" customWidth="1"/>
    <col min="5138" max="5138" width="11" style="11" customWidth="1"/>
    <col min="5139" max="5139" width="12.28515625" style="11" customWidth="1"/>
    <col min="5140" max="5140" width="14.5703125" style="11" customWidth="1"/>
    <col min="5141" max="5141" width="11" style="11" customWidth="1"/>
    <col min="5142" max="5142" width="12.28515625" style="11" customWidth="1"/>
    <col min="5143" max="5143" width="14.5703125" style="11" customWidth="1"/>
    <col min="5144" max="5144" width="11" style="11" customWidth="1"/>
    <col min="5145" max="5375" width="9.140625" style="11"/>
    <col min="5376" max="5376" width="2.7109375" style="11" customWidth="1"/>
    <col min="5377" max="5377" width="25.7109375" style="11" customWidth="1"/>
    <col min="5378" max="5378" width="11" style="11" customWidth="1"/>
    <col min="5379" max="5382" width="25.7109375" style="11" customWidth="1"/>
    <col min="5383" max="5383" width="12.28515625" style="11" customWidth="1"/>
    <col min="5384" max="5384" width="14.85546875" style="11" customWidth="1"/>
    <col min="5385" max="5385" width="11" style="11" customWidth="1"/>
    <col min="5386" max="5386" width="12.28515625" style="11" customWidth="1"/>
    <col min="5387" max="5387" width="14.5703125" style="11" customWidth="1"/>
    <col min="5388" max="5388" width="11" style="11" customWidth="1"/>
    <col min="5389" max="5389" width="12.28515625" style="11" customWidth="1"/>
    <col min="5390" max="5390" width="14.42578125" style="11" customWidth="1"/>
    <col min="5391" max="5391" width="11" style="11" customWidth="1"/>
    <col min="5392" max="5392" width="12.28515625" style="11" customWidth="1"/>
    <col min="5393" max="5393" width="14.5703125" style="11" customWidth="1"/>
    <col min="5394" max="5394" width="11" style="11" customWidth="1"/>
    <col min="5395" max="5395" width="12.28515625" style="11" customWidth="1"/>
    <col min="5396" max="5396" width="14.5703125" style="11" customWidth="1"/>
    <col min="5397" max="5397" width="11" style="11" customWidth="1"/>
    <col min="5398" max="5398" width="12.28515625" style="11" customWidth="1"/>
    <col min="5399" max="5399" width="14.5703125" style="11" customWidth="1"/>
    <col min="5400" max="5400" width="11" style="11" customWidth="1"/>
    <col min="5401" max="5631" width="9.140625" style="11"/>
    <col min="5632" max="5632" width="2.7109375" style="11" customWidth="1"/>
    <col min="5633" max="5633" width="25.7109375" style="11" customWidth="1"/>
    <col min="5634" max="5634" width="11" style="11" customWidth="1"/>
    <col min="5635" max="5638" width="25.7109375" style="11" customWidth="1"/>
    <col min="5639" max="5639" width="12.28515625" style="11" customWidth="1"/>
    <col min="5640" max="5640" width="14.85546875" style="11" customWidth="1"/>
    <col min="5641" max="5641" width="11" style="11" customWidth="1"/>
    <col min="5642" max="5642" width="12.28515625" style="11" customWidth="1"/>
    <col min="5643" max="5643" width="14.5703125" style="11" customWidth="1"/>
    <col min="5644" max="5644" width="11" style="11" customWidth="1"/>
    <col min="5645" max="5645" width="12.28515625" style="11" customWidth="1"/>
    <col min="5646" max="5646" width="14.42578125" style="11" customWidth="1"/>
    <col min="5647" max="5647" width="11" style="11" customWidth="1"/>
    <col min="5648" max="5648" width="12.28515625" style="11" customWidth="1"/>
    <col min="5649" max="5649" width="14.5703125" style="11" customWidth="1"/>
    <col min="5650" max="5650" width="11" style="11" customWidth="1"/>
    <col min="5651" max="5651" width="12.28515625" style="11" customWidth="1"/>
    <col min="5652" max="5652" width="14.5703125" style="11" customWidth="1"/>
    <col min="5653" max="5653" width="11" style="11" customWidth="1"/>
    <col min="5654" max="5654" width="12.28515625" style="11" customWidth="1"/>
    <col min="5655" max="5655" width="14.5703125" style="11" customWidth="1"/>
    <col min="5656" max="5656" width="11" style="11" customWidth="1"/>
    <col min="5657" max="5887" width="9.140625" style="11"/>
    <col min="5888" max="5888" width="2.7109375" style="11" customWidth="1"/>
    <col min="5889" max="5889" width="25.7109375" style="11" customWidth="1"/>
    <col min="5890" max="5890" width="11" style="11" customWidth="1"/>
    <col min="5891" max="5894" width="25.7109375" style="11" customWidth="1"/>
    <col min="5895" max="5895" width="12.28515625" style="11" customWidth="1"/>
    <col min="5896" max="5896" width="14.85546875" style="11" customWidth="1"/>
    <col min="5897" max="5897" width="11" style="11" customWidth="1"/>
    <col min="5898" max="5898" width="12.28515625" style="11" customWidth="1"/>
    <col min="5899" max="5899" width="14.5703125" style="11" customWidth="1"/>
    <col min="5900" max="5900" width="11" style="11" customWidth="1"/>
    <col min="5901" max="5901" width="12.28515625" style="11" customWidth="1"/>
    <col min="5902" max="5902" width="14.42578125" style="11" customWidth="1"/>
    <col min="5903" max="5903" width="11" style="11" customWidth="1"/>
    <col min="5904" max="5904" width="12.28515625" style="11" customWidth="1"/>
    <col min="5905" max="5905" width="14.5703125" style="11" customWidth="1"/>
    <col min="5906" max="5906" width="11" style="11" customWidth="1"/>
    <col min="5907" max="5907" width="12.28515625" style="11" customWidth="1"/>
    <col min="5908" max="5908" width="14.5703125" style="11" customWidth="1"/>
    <col min="5909" max="5909" width="11" style="11" customWidth="1"/>
    <col min="5910" max="5910" width="12.28515625" style="11" customWidth="1"/>
    <col min="5911" max="5911" width="14.5703125" style="11" customWidth="1"/>
    <col min="5912" max="5912" width="11" style="11" customWidth="1"/>
    <col min="5913" max="6143" width="9.140625" style="11"/>
    <col min="6144" max="6144" width="2.7109375" style="11" customWidth="1"/>
    <col min="6145" max="6145" width="25.7109375" style="11" customWidth="1"/>
    <col min="6146" max="6146" width="11" style="11" customWidth="1"/>
    <col min="6147" max="6150" width="25.7109375" style="11" customWidth="1"/>
    <col min="6151" max="6151" width="12.28515625" style="11" customWidth="1"/>
    <col min="6152" max="6152" width="14.85546875" style="11" customWidth="1"/>
    <col min="6153" max="6153" width="11" style="11" customWidth="1"/>
    <col min="6154" max="6154" width="12.28515625" style="11" customWidth="1"/>
    <col min="6155" max="6155" width="14.5703125" style="11" customWidth="1"/>
    <col min="6156" max="6156" width="11" style="11" customWidth="1"/>
    <col min="6157" max="6157" width="12.28515625" style="11" customWidth="1"/>
    <col min="6158" max="6158" width="14.42578125" style="11" customWidth="1"/>
    <col min="6159" max="6159" width="11" style="11" customWidth="1"/>
    <col min="6160" max="6160" width="12.28515625" style="11" customWidth="1"/>
    <col min="6161" max="6161" width="14.5703125" style="11" customWidth="1"/>
    <col min="6162" max="6162" width="11" style="11" customWidth="1"/>
    <col min="6163" max="6163" width="12.28515625" style="11" customWidth="1"/>
    <col min="6164" max="6164" width="14.5703125" style="11" customWidth="1"/>
    <col min="6165" max="6165" width="11" style="11" customWidth="1"/>
    <col min="6166" max="6166" width="12.28515625" style="11" customWidth="1"/>
    <col min="6167" max="6167" width="14.5703125" style="11" customWidth="1"/>
    <col min="6168" max="6168" width="11" style="11" customWidth="1"/>
    <col min="6169" max="6399" width="9.140625" style="11"/>
    <col min="6400" max="6400" width="2.7109375" style="11" customWidth="1"/>
    <col min="6401" max="6401" width="25.7109375" style="11" customWidth="1"/>
    <col min="6402" max="6402" width="11" style="11" customWidth="1"/>
    <col min="6403" max="6406" width="25.7109375" style="11" customWidth="1"/>
    <col min="6407" max="6407" width="12.28515625" style="11" customWidth="1"/>
    <col min="6408" max="6408" width="14.85546875" style="11" customWidth="1"/>
    <col min="6409" max="6409" width="11" style="11" customWidth="1"/>
    <col min="6410" max="6410" width="12.28515625" style="11" customWidth="1"/>
    <col min="6411" max="6411" width="14.5703125" style="11" customWidth="1"/>
    <col min="6412" max="6412" width="11" style="11" customWidth="1"/>
    <col min="6413" max="6413" width="12.28515625" style="11" customWidth="1"/>
    <col min="6414" max="6414" width="14.42578125" style="11" customWidth="1"/>
    <col min="6415" max="6415" width="11" style="11" customWidth="1"/>
    <col min="6416" max="6416" width="12.28515625" style="11" customWidth="1"/>
    <col min="6417" max="6417" width="14.5703125" style="11" customWidth="1"/>
    <col min="6418" max="6418" width="11" style="11" customWidth="1"/>
    <col min="6419" max="6419" width="12.28515625" style="11" customWidth="1"/>
    <col min="6420" max="6420" width="14.5703125" style="11" customWidth="1"/>
    <col min="6421" max="6421" width="11" style="11" customWidth="1"/>
    <col min="6422" max="6422" width="12.28515625" style="11" customWidth="1"/>
    <col min="6423" max="6423" width="14.5703125" style="11" customWidth="1"/>
    <col min="6424" max="6424" width="11" style="11" customWidth="1"/>
    <col min="6425" max="6655" width="9.140625" style="11"/>
    <col min="6656" max="6656" width="2.7109375" style="11" customWidth="1"/>
    <col min="6657" max="6657" width="25.7109375" style="11" customWidth="1"/>
    <col min="6658" max="6658" width="11" style="11" customWidth="1"/>
    <col min="6659" max="6662" width="25.7109375" style="11" customWidth="1"/>
    <col min="6663" max="6663" width="12.28515625" style="11" customWidth="1"/>
    <col min="6664" max="6664" width="14.85546875" style="11" customWidth="1"/>
    <col min="6665" max="6665" width="11" style="11" customWidth="1"/>
    <col min="6666" max="6666" width="12.28515625" style="11" customWidth="1"/>
    <col min="6667" max="6667" width="14.5703125" style="11" customWidth="1"/>
    <col min="6668" max="6668" width="11" style="11" customWidth="1"/>
    <col min="6669" max="6669" width="12.28515625" style="11" customWidth="1"/>
    <col min="6670" max="6670" width="14.42578125" style="11" customWidth="1"/>
    <col min="6671" max="6671" width="11" style="11" customWidth="1"/>
    <col min="6672" max="6672" width="12.28515625" style="11" customWidth="1"/>
    <col min="6673" max="6673" width="14.5703125" style="11" customWidth="1"/>
    <col min="6674" max="6674" width="11" style="11" customWidth="1"/>
    <col min="6675" max="6675" width="12.28515625" style="11" customWidth="1"/>
    <col min="6676" max="6676" width="14.5703125" style="11" customWidth="1"/>
    <col min="6677" max="6677" width="11" style="11" customWidth="1"/>
    <col min="6678" max="6678" width="12.28515625" style="11" customWidth="1"/>
    <col min="6679" max="6679" width="14.5703125" style="11" customWidth="1"/>
    <col min="6680" max="6680" width="11" style="11" customWidth="1"/>
    <col min="6681" max="6911" width="9.140625" style="11"/>
    <col min="6912" max="6912" width="2.7109375" style="11" customWidth="1"/>
    <col min="6913" max="6913" width="25.7109375" style="11" customWidth="1"/>
    <col min="6914" max="6914" width="11" style="11" customWidth="1"/>
    <col min="6915" max="6918" width="25.7109375" style="11" customWidth="1"/>
    <col min="6919" max="6919" width="12.28515625" style="11" customWidth="1"/>
    <col min="6920" max="6920" width="14.85546875" style="11" customWidth="1"/>
    <col min="6921" max="6921" width="11" style="11" customWidth="1"/>
    <col min="6922" max="6922" width="12.28515625" style="11" customWidth="1"/>
    <col min="6923" max="6923" width="14.5703125" style="11" customWidth="1"/>
    <col min="6924" max="6924" width="11" style="11" customWidth="1"/>
    <col min="6925" max="6925" width="12.28515625" style="11" customWidth="1"/>
    <col min="6926" max="6926" width="14.42578125" style="11" customWidth="1"/>
    <col min="6927" max="6927" width="11" style="11" customWidth="1"/>
    <col min="6928" max="6928" width="12.28515625" style="11" customWidth="1"/>
    <col min="6929" max="6929" width="14.5703125" style="11" customWidth="1"/>
    <col min="6930" max="6930" width="11" style="11" customWidth="1"/>
    <col min="6931" max="6931" width="12.28515625" style="11" customWidth="1"/>
    <col min="6932" max="6932" width="14.5703125" style="11" customWidth="1"/>
    <col min="6933" max="6933" width="11" style="11" customWidth="1"/>
    <col min="6934" max="6934" width="12.28515625" style="11" customWidth="1"/>
    <col min="6935" max="6935" width="14.5703125" style="11" customWidth="1"/>
    <col min="6936" max="6936" width="11" style="11" customWidth="1"/>
    <col min="6937" max="7167" width="9.140625" style="11"/>
    <col min="7168" max="7168" width="2.7109375" style="11" customWidth="1"/>
    <col min="7169" max="7169" width="25.7109375" style="11" customWidth="1"/>
    <col min="7170" max="7170" width="11" style="11" customWidth="1"/>
    <col min="7171" max="7174" width="25.7109375" style="11" customWidth="1"/>
    <col min="7175" max="7175" width="12.28515625" style="11" customWidth="1"/>
    <col min="7176" max="7176" width="14.85546875" style="11" customWidth="1"/>
    <col min="7177" max="7177" width="11" style="11" customWidth="1"/>
    <col min="7178" max="7178" width="12.28515625" style="11" customWidth="1"/>
    <col min="7179" max="7179" width="14.5703125" style="11" customWidth="1"/>
    <col min="7180" max="7180" width="11" style="11" customWidth="1"/>
    <col min="7181" max="7181" width="12.28515625" style="11" customWidth="1"/>
    <col min="7182" max="7182" width="14.42578125" style="11" customWidth="1"/>
    <col min="7183" max="7183" width="11" style="11" customWidth="1"/>
    <col min="7184" max="7184" width="12.28515625" style="11" customWidth="1"/>
    <col min="7185" max="7185" width="14.5703125" style="11" customWidth="1"/>
    <col min="7186" max="7186" width="11" style="11" customWidth="1"/>
    <col min="7187" max="7187" width="12.28515625" style="11" customWidth="1"/>
    <col min="7188" max="7188" width="14.5703125" style="11" customWidth="1"/>
    <col min="7189" max="7189" width="11" style="11" customWidth="1"/>
    <col min="7190" max="7190" width="12.28515625" style="11" customWidth="1"/>
    <col min="7191" max="7191" width="14.5703125" style="11" customWidth="1"/>
    <col min="7192" max="7192" width="11" style="11" customWidth="1"/>
    <col min="7193" max="7423" width="9.140625" style="11"/>
    <col min="7424" max="7424" width="2.7109375" style="11" customWidth="1"/>
    <col min="7425" max="7425" width="25.7109375" style="11" customWidth="1"/>
    <col min="7426" max="7426" width="11" style="11" customWidth="1"/>
    <col min="7427" max="7430" width="25.7109375" style="11" customWidth="1"/>
    <col min="7431" max="7431" width="12.28515625" style="11" customWidth="1"/>
    <col min="7432" max="7432" width="14.85546875" style="11" customWidth="1"/>
    <col min="7433" max="7433" width="11" style="11" customWidth="1"/>
    <col min="7434" max="7434" width="12.28515625" style="11" customWidth="1"/>
    <col min="7435" max="7435" width="14.5703125" style="11" customWidth="1"/>
    <col min="7436" max="7436" width="11" style="11" customWidth="1"/>
    <col min="7437" max="7437" width="12.28515625" style="11" customWidth="1"/>
    <col min="7438" max="7438" width="14.42578125" style="11" customWidth="1"/>
    <col min="7439" max="7439" width="11" style="11" customWidth="1"/>
    <col min="7440" max="7440" width="12.28515625" style="11" customWidth="1"/>
    <col min="7441" max="7441" width="14.5703125" style="11" customWidth="1"/>
    <col min="7442" max="7442" width="11" style="11" customWidth="1"/>
    <col min="7443" max="7443" width="12.28515625" style="11" customWidth="1"/>
    <col min="7444" max="7444" width="14.5703125" style="11" customWidth="1"/>
    <col min="7445" max="7445" width="11" style="11" customWidth="1"/>
    <col min="7446" max="7446" width="12.28515625" style="11" customWidth="1"/>
    <col min="7447" max="7447" width="14.5703125" style="11" customWidth="1"/>
    <col min="7448" max="7448" width="11" style="11" customWidth="1"/>
    <col min="7449" max="7679" width="9.140625" style="11"/>
    <col min="7680" max="7680" width="2.7109375" style="11" customWidth="1"/>
    <col min="7681" max="7681" width="25.7109375" style="11" customWidth="1"/>
    <col min="7682" max="7682" width="11" style="11" customWidth="1"/>
    <col min="7683" max="7686" width="25.7109375" style="11" customWidth="1"/>
    <col min="7687" max="7687" width="12.28515625" style="11" customWidth="1"/>
    <col min="7688" max="7688" width="14.85546875" style="11" customWidth="1"/>
    <col min="7689" max="7689" width="11" style="11" customWidth="1"/>
    <col min="7690" max="7690" width="12.28515625" style="11" customWidth="1"/>
    <col min="7691" max="7691" width="14.5703125" style="11" customWidth="1"/>
    <col min="7692" max="7692" width="11" style="11" customWidth="1"/>
    <col min="7693" max="7693" width="12.28515625" style="11" customWidth="1"/>
    <col min="7694" max="7694" width="14.42578125" style="11" customWidth="1"/>
    <col min="7695" max="7695" width="11" style="11" customWidth="1"/>
    <col min="7696" max="7696" width="12.28515625" style="11" customWidth="1"/>
    <col min="7697" max="7697" width="14.5703125" style="11" customWidth="1"/>
    <col min="7698" max="7698" width="11" style="11" customWidth="1"/>
    <col min="7699" max="7699" width="12.28515625" style="11" customWidth="1"/>
    <col min="7700" max="7700" width="14.5703125" style="11" customWidth="1"/>
    <col min="7701" max="7701" width="11" style="11" customWidth="1"/>
    <col min="7702" max="7702" width="12.28515625" style="11" customWidth="1"/>
    <col min="7703" max="7703" width="14.5703125" style="11" customWidth="1"/>
    <col min="7704" max="7704" width="11" style="11" customWidth="1"/>
    <col min="7705" max="7935" width="9.140625" style="11"/>
    <col min="7936" max="7936" width="2.7109375" style="11" customWidth="1"/>
    <col min="7937" max="7937" width="25.7109375" style="11" customWidth="1"/>
    <col min="7938" max="7938" width="11" style="11" customWidth="1"/>
    <col min="7939" max="7942" width="25.7109375" style="11" customWidth="1"/>
    <col min="7943" max="7943" width="12.28515625" style="11" customWidth="1"/>
    <col min="7944" max="7944" width="14.85546875" style="11" customWidth="1"/>
    <col min="7945" max="7945" width="11" style="11" customWidth="1"/>
    <col min="7946" max="7946" width="12.28515625" style="11" customWidth="1"/>
    <col min="7947" max="7947" width="14.5703125" style="11" customWidth="1"/>
    <col min="7948" max="7948" width="11" style="11" customWidth="1"/>
    <col min="7949" max="7949" width="12.28515625" style="11" customWidth="1"/>
    <col min="7950" max="7950" width="14.42578125" style="11" customWidth="1"/>
    <col min="7951" max="7951" width="11" style="11" customWidth="1"/>
    <col min="7952" max="7952" width="12.28515625" style="11" customWidth="1"/>
    <col min="7953" max="7953" width="14.5703125" style="11" customWidth="1"/>
    <col min="7954" max="7954" width="11" style="11" customWidth="1"/>
    <col min="7955" max="7955" width="12.28515625" style="11" customWidth="1"/>
    <col min="7956" max="7956" width="14.5703125" style="11" customWidth="1"/>
    <col min="7957" max="7957" width="11" style="11" customWidth="1"/>
    <col min="7958" max="7958" width="12.28515625" style="11" customWidth="1"/>
    <col min="7959" max="7959" width="14.5703125" style="11" customWidth="1"/>
    <col min="7960" max="7960" width="11" style="11" customWidth="1"/>
    <col min="7961" max="8191" width="9.140625" style="11"/>
    <col min="8192" max="8192" width="2.7109375" style="11" customWidth="1"/>
    <col min="8193" max="8193" width="25.7109375" style="11" customWidth="1"/>
    <col min="8194" max="8194" width="11" style="11" customWidth="1"/>
    <col min="8195" max="8198" width="25.7109375" style="11" customWidth="1"/>
    <col min="8199" max="8199" width="12.28515625" style="11" customWidth="1"/>
    <col min="8200" max="8200" width="14.85546875" style="11" customWidth="1"/>
    <col min="8201" max="8201" width="11" style="11" customWidth="1"/>
    <col min="8202" max="8202" width="12.28515625" style="11" customWidth="1"/>
    <col min="8203" max="8203" width="14.5703125" style="11" customWidth="1"/>
    <col min="8204" max="8204" width="11" style="11" customWidth="1"/>
    <col min="8205" max="8205" width="12.28515625" style="11" customWidth="1"/>
    <col min="8206" max="8206" width="14.42578125" style="11" customWidth="1"/>
    <col min="8207" max="8207" width="11" style="11" customWidth="1"/>
    <col min="8208" max="8208" width="12.28515625" style="11" customWidth="1"/>
    <col min="8209" max="8209" width="14.5703125" style="11" customWidth="1"/>
    <col min="8210" max="8210" width="11" style="11" customWidth="1"/>
    <col min="8211" max="8211" width="12.28515625" style="11" customWidth="1"/>
    <col min="8212" max="8212" width="14.5703125" style="11" customWidth="1"/>
    <col min="8213" max="8213" width="11" style="11" customWidth="1"/>
    <col min="8214" max="8214" width="12.28515625" style="11" customWidth="1"/>
    <col min="8215" max="8215" width="14.5703125" style="11" customWidth="1"/>
    <col min="8216" max="8216" width="11" style="11" customWidth="1"/>
    <col min="8217" max="8447" width="9.140625" style="11"/>
    <col min="8448" max="8448" width="2.7109375" style="11" customWidth="1"/>
    <col min="8449" max="8449" width="25.7109375" style="11" customWidth="1"/>
    <col min="8450" max="8450" width="11" style="11" customWidth="1"/>
    <col min="8451" max="8454" width="25.7109375" style="11" customWidth="1"/>
    <col min="8455" max="8455" width="12.28515625" style="11" customWidth="1"/>
    <col min="8456" max="8456" width="14.85546875" style="11" customWidth="1"/>
    <col min="8457" max="8457" width="11" style="11" customWidth="1"/>
    <col min="8458" max="8458" width="12.28515625" style="11" customWidth="1"/>
    <col min="8459" max="8459" width="14.5703125" style="11" customWidth="1"/>
    <col min="8460" max="8460" width="11" style="11" customWidth="1"/>
    <col min="8461" max="8461" width="12.28515625" style="11" customWidth="1"/>
    <col min="8462" max="8462" width="14.42578125" style="11" customWidth="1"/>
    <col min="8463" max="8463" width="11" style="11" customWidth="1"/>
    <col min="8464" max="8464" width="12.28515625" style="11" customWidth="1"/>
    <col min="8465" max="8465" width="14.5703125" style="11" customWidth="1"/>
    <col min="8466" max="8466" width="11" style="11" customWidth="1"/>
    <col min="8467" max="8467" width="12.28515625" style="11" customWidth="1"/>
    <col min="8468" max="8468" width="14.5703125" style="11" customWidth="1"/>
    <col min="8469" max="8469" width="11" style="11" customWidth="1"/>
    <col min="8470" max="8470" width="12.28515625" style="11" customWidth="1"/>
    <col min="8471" max="8471" width="14.5703125" style="11" customWidth="1"/>
    <col min="8472" max="8472" width="11" style="11" customWidth="1"/>
    <col min="8473" max="8703" width="9.140625" style="11"/>
    <col min="8704" max="8704" width="2.7109375" style="11" customWidth="1"/>
    <col min="8705" max="8705" width="25.7109375" style="11" customWidth="1"/>
    <col min="8706" max="8706" width="11" style="11" customWidth="1"/>
    <col min="8707" max="8710" width="25.7109375" style="11" customWidth="1"/>
    <col min="8711" max="8711" width="12.28515625" style="11" customWidth="1"/>
    <col min="8712" max="8712" width="14.85546875" style="11" customWidth="1"/>
    <col min="8713" max="8713" width="11" style="11" customWidth="1"/>
    <col min="8714" max="8714" width="12.28515625" style="11" customWidth="1"/>
    <col min="8715" max="8715" width="14.5703125" style="11" customWidth="1"/>
    <col min="8716" max="8716" width="11" style="11" customWidth="1"/>
    <col min="8717" max="8717" width="12.28515625" style="11" customWidth="1"/>
    <col min="8718" max="8718" width="14.42578125" style="11" customWidth="1"/>
    <col min="8719" max="8719" width="11" style="11" customWidth="1"/>
    <col min="8720" max="8720" width="12.28515625" style="11" customWidth="1"/>
    <col min="8721" max="8721" width="14.5703125" style="11" customWidth="1"/>
    <col min="8722" max="8722" width="11" style="11" customWidth="1"/>
    <col min="8723" max="8723" width="12.28515625" style="11" customWidth="1"/>
    <col min="8724" max="8724" width="14.5703125" style="11" customWidth="1"/>
    <col min="8725" max="8725" width="11" style="11" customWidth="1"/>
    <col min="8726" max="8726" width="12.28515625" style="11" customWidth="1"/>
    <col min="8727" max="8727" width="14.5703125" style="11" customWidth="1"/>
    <col min="8728" max="8728" width="11" style="11" customWidth="1"/>
    <col min="8729" max="8959" width="9.140625" style="11"/>
    <col min="8960" max="8960" width="2.7109375" style="11" customWidth="1"/>
    <col min="8961" max="8961" width="25.7109375" style="11" customWidth="1"/>
    <col min="8962" max="8962" width="11" style="11" customWidth="1"/>
    <col min="8963" max="8966" width="25.7109375" style="11" customWidth="1"/>
    <col min="8967" max="8967" width="12.28515625" style="11" customWidth="1"/>
    <col min="8968" max="8968" width="14.85546875" style="11" customWidth="1"/>
    <col min="8969" max="8969" width="11" style="11" customWidth="1"/>
    <col min="8970" max="8970" width="12.28515625" style="11" customWidth="1"/>
    <col min="8971" max="8971" width="14.5703125" style="11" customWidth="1"/>
    <col min="8972" max="8972" width="11" style="11" customWidth="1"/>
    <col min="8973" max="8973" width="12.28515625" style="11" customWidth="1"/>
    <col min="8974" max="8974" width="14.42578125" style="11" customWidth="1"/>
    <col min="8975" max="8975" width="11" style="11" customWidth="1"/>
    <col min="8976" max="8976" width="12.28515625" style="11" customWidth="1"/>
    <col min="8977" max="8977" width="14.5703125" style="11" customWidth="1"/>
    <col min="8978" max="8978" width="11" style="11" customWidth="1"/>
    <col min="8979" max="8979" width="12.28515625" style="11" customWidth="1"/>
    <col min="8980" max="8980" width="14.5703125" style="11" customWidth="1"/>
    <col min="8981" max="8981" width="11" style="11" customWidth="1"/>
    <col min="8982" max="8982" width="12.28515625" style="11" customWidth="1"/>
    <col min="8983" max="8983" width="14.5703125" style="11" customWidth="1"/>
    <col min="8984" max="8984" width="11" style="11" customWidth="1"/>
    <col min="8985" max="9215" width="9.140625" style="11"/>
    <col min="9216" max="9216" width="2.7109375" style="11" customWidth="1"/>
    <col min="9217" max="9217" width="25.7109375" style="11" customWidth="1"/>
    <col min="9218" max="9218" width="11" style="11" customWidth="1"/>
    <col min="9219" max="9222" width="25.7109375" style="11" customWidth="1"/>
    <col min="9223" max="9223" width="12.28515625" style="11" customWidth="1"/>
    <col min="9224" max="9224" width="14.85546875" style="11" customWidth="1"/>
    <col min="9225" max="9225" width="11" style="11" customWidth="1"/>
    <col min="9226" max="9226" width="12.28515625" style="11" customWidth="1"/>
    <col min="9227" max="9227" width="14.5703125" style="11" customWidth="1"/>
    <col min="9228" max="9228" width="11" style="11" customWidth="1"/>
    <col min="9229" max="9229" width="12.28515625" style="11" customWidth="1"/>
    <col min="9230" max="9230" width="14.42578125" style="11" customWidth="1"/>
    <col min="9231" max="9231" width="11" style="11" customWidth="1"/>
    <col min="9232" max="9232" width="12.28515625" style="11" customWidth="1"/>
    <col min="9233" max="9233" width="14.5703125" style="11" customWidth="1"/>
    <col min="9234" max="9234" width="11" style="11" customWidth="1"/>
    <col min="9235" max="9235" width="12.28515625" style="11" customWidth="1"/>
    <col min="9236" max="9236" width="14.5703125" style="11" customWidth="1"/>
    <col min="9237" max="9237" width="11" style="11" customWidth="1"/>
    <col min="9238" max="9238" width="12.28515625" style="11" customWidth="1"/>
    <col min="9239" max="9239" width="14.5703125" style="11" customWidth="1"/>
    <col min="9240" max="9240" width="11" style="11" customWidth="1"/>
    <col min="9241" max="9471" width="9.140625" style="11"/>
    <col min="9472" max="9472" width="2.7109375" style="11" customWidth="1"/>
    <col min="9473" max="9473" width="25.7109375" style="11" customWidth="1"/>
    <col min="9474" max="9474" width="11" style="11" customWidth="1"/>
    <col min="9475" max="9478" width="25.7109375" style="11" customWidth="1"/>
    <col min="9479" max="9479" width="12.28515625" style="11" customWidth="1"/>
    <col min="9480" max="9480" width="14.85546875" style="11" customWidth="1"/>
    <col min="9481" max="9481" width="11" style="11" customWidth="1"/>
    <col min="9482" max="9482" width="12.28515625" style="11" customWidth="1"/>
    <col min="9483" max="9483" width="14.5703125" style="11" customWidth="1"/>
    <col min="9484" max="9484" width="11" style="11" customWidth="1"/>
    <col min="9485" max="9485" width="12.28515625" style="11" customWidth="1"/>
    <col min="9486" max="9486" width="14.42578125" style="11" customWidth="1"/>
    <col min="9487" max="9487" width="11" style="11" customWidth="1"/>
    <col min="9488" max="9488" width="12.28515625" style="11" customWidth="1"/>
    <col min="9489" max="9489" width="14.5703125" style="11" customWidth="1"/>
    <col min="9490" max="9490" width="11" style="11" customWidth="1"/>
    <col min="9491" max="9491" width="12.28515625" style="11" customWidth="1"/>
    <col min="9492" max="9492" width="14.5703125" style="11" customWidth="1"/>
    <col min="9493" max="9493" width="11" style="11" customWidth="1"/>
    <col min="9494" max="9494" width="12.28515625" style="11" customWidth="1"/>
    <col min="9495" max="9495" width="14.5703125" style="11" customWidth="1"/>
    <col min="9496" max="9496" width="11" style="11" customWidth="1"/>
    <col min="9497" max="9727" width="9.140625" style="11"/>
    <col min="9728" max="9728" width="2.7109375" style="11" customWidth="1"/>
    <col min="9729" max="9729" width="25.7109375" style="11" customWidth="1"/>
    <col min="9730" max="9730" width="11" style="11" customWidth="1"/>
    <col min="9731" max="9734" width="25.7109375" style="11" customWidth="1"/>
    <col min="9735" max="9735" width="12.28515625" style="11" customWidth="1"/>
    <col min="9736" max="9736" width="14.85546875" style="11" customWidth="1"/>
    <col min="9737" max="9737" width="11" style="11" customWidth="1"/>
    <col min="9738" max="9738" width="12.28515625" style="11" customWidth="1"/>
    <col min="9739" max="9739" width="14.5703125" style="11" customWidth="1"/>
    <col min="9740" max="9740" width="11" style="11" customWidth="1"/>
    <col min="9741" max="9741" width="12.28515625" style="11" customWidth="1"/>
    <col min="9742" max="9742" width="14.42578125" style="11" customWidth="1"/>
    <col min="9743" max="9743" width="11" style="11" customWidth="1"/>
    <col min="9744" max="9744" width="12.28515625" style="11" customWidth="1"/>
    <col min="9745" max="9745" width="14.5703125" style="11" customWidth="1"/>
    <col min="9746" max="9746" width="11" style="11" customWidth="1"/>
    <col min="9747" max="9747" width="12.28515625" style="11" customWidth="1"/>
    <col min="9748" max="9748" width="14.5703125" style="11" customWidth="1"/>
    <col min="9749" max="9749" width="11" style="11" customWidth="1"/>
    <col min="9750" max="9750" width="12.28515625" style="11" customWidth="1"/>
    <col min="9751" max="9751" width="14.5703125" style="11" customWidth="1"/>
    <col min="9752" max="9752" width="11" style="11" customWidth="1"/>
    <col min="9753" max="9983" width="9.140625" style="11"/>
    <col min="9984" max="9984" width="2.7109375" style="11" customWidth="1"/>
    <col min="9985" max="9985" width="25.7109375" style="11" customWidth="1"/>
    <col min="9986" max="9986" width="11" style="11" customWidth="1"/>
    <col min="9987" max="9990" width="25.7109375" style="11" customWidth="1"/>
    <col min="9991" max="9991" width="12.28515625" style="11" customWidth="1"/>
    <col min="9992" max="9992" width="14.85546875" style="11" customWidth="1"/>
    <col min="9993" max="9993" width="11" style="11" customWidth="1"/>
    <col min="9994" max="9994" width="12.28515625" style="11" customWidth="1"/>
    <col min="9995" max="9995" width="14.5703125" style="11" customWidth="1"/>
    <col min="9996" max="9996" width="11" style="11" customWidth="1"/>
    <col min="9997" max="9997" width="12.28515625" style="11" customWidth="1"/>
    <col min="9998" max="9998" width="14.42578125" style="11" customWidth="1"/>
    <col min="9999" max="9999" width="11" style="11" customWidth="1"/>
    <col min="10000" max="10000" width="12.28515625" style="11" customWidth="1"/>
    <col min="10001" max="10001" width="14.5703125" style="11" customWidth="1"/>
    <col min="10002" max="10002" width="11" style="11" customWidth="1"/>
    <col min="10003" max="10003" width="12.28515625" style="11" customWidth="1"/>
    <col min="10004" max="10004" width="14.5703125" style="11" customWidth="1"/>
    <col min="10005" max="10005" width="11" style="11" customWidth="1"/>
    <col min="10006" max="10006" width="12.28515625" style="11" customWidth="1"/>
    <col min="10007" max="10007" width="14.5703125" style="11" customWidth="1"/>
    <col min="10008" max="10008" width="11" style="11" customWidth="1"/>
    <col min="10009" max="10239" width="9.140625" style="11"/>
    <col min="10240" max="10240" width="2.7109375" style="11" customWidth="1"/>
    <col min="10241" max="10241" width="25.7109375" style="11" customWidth="1"/>
    <col min="10242" max="10242" width="11" style="11" customWidth="1"/>
    <col min="10243" max="10246" width="25.7109375" style="11" customWidth="1"/>
    <col min="10247" max="10247" width="12.28515625" style="11" customWidth="1"/>
    <col min="10248" max="10248" width="14.85546875" style="11" customWidth="1"/>
    <col min="10249" max="10249" width="11" style="11" customWidth="1"/>
    <col min="10250" max="10250" width="12.28515625" style="11" customWidth="1"/>
    <col min="10251" max="10251" width="14.5703125" style="11" customWidth="1"/>
    <col min="10252" max="10252" width="11" style="11" customWidth="1"/>
    <col min="10253" max="10253" width="12.28515625" style="11" customWidth="1"/>
    <col min="10254" max="10254" width="14.42578125" style="11" customWidth="1"/>
    <col min="10255" max="10255" width="11" style="11" customWidth="1"/>
    <col min="10256" max="10256" width="12.28515625" style="11" customWidth="1"/>
    <col min="10257" max="10257" width="14.5703125" style="11" customWidth="1"/>
    <col min="10258" max="10258" width="11" style="11" customWidth="1"/>
    <col min="10259" max="10259" width="12.28515625" style="11" customWidth="1"/>
    <col min="10260" max="10260" width="14.5703125" style="11" customWidth="1"/>
    <col min="10261" max="10261" width="11" style="11" customWidth="1"/>
    <col min="10262" max="10262" width="12.28515625" style="11" customWidth="1"/>
    <col min="10263" max="10263" width="14.5703125" style="11" customWidth="1"/>
    <col min="10264" max="10264" width="11" style="11" customWidth="1"/>
    <col min="10265" max="10495" width="9.140625" style="11"/>
    <col min="10496" max="10496" width="2.7109375" style="11" customWidth="1"/>
    <col min="10497" max="10497" width="25.7109375" style="11" customWidth="1"/>
    <col min="10498" max="10498" width="11" style="11" customWidth="1"/>
    <col min="10499" max="10502" width="25.7109375" style="11" customWidth="1"/>
    <col min="10503" max="10503" width="12.28515625" style="11" customWidth="1"/>
    <col min="10504" max="10504" width="14.85546875" style="11" customWidth="1"/>
    <col min="10505" max="10505" width="11" style="11" customWidth="1"/>
    <col min="10506" max="10506" width="12.28515625" style="11" customWidth="1"/>
    <col min="10507" max="10507" width="14.5703125" style="11" customWidth="1"/>
    <col min="10508" max="10508" width="11" style="11" customWidth="1"/>
    <col min="10509" max="10509" width="12.28515625" style="11" customWidth="1"/>
    <col min="10510" max="10510" width="14.42578125" style="11" customWidth="1"/>
    <col min="10511" max="10511" width="11" style="11" customWidth="1"/>
    <col min="10512" max="10512" width="12.28515625" style="11" customWidth="1"/>
    <col min="10513" max="10513" width="14.5703125" style="11" customWidth="1"/>
    <col min="10514" max="10514" width="11" style="11" customWidth="1"/>
    <col min="10515" max="10515" width="12.28515625" style="11" customWidth="1"/>
    <col min="10516" max="10516" width="14.5703125" style="11" customWidth="1"/>
    <col min="10517" max="10517" width="11" style="11" customWidth="1"/>
    <col min="10518" max="10518" width="12.28515625" style="11" customWidth="1"/>
    <col min="10519" max="10519" width="14.5703125" style="11" customWidth="1"/>
    <col min="10520" max="10520" width="11" style="11" customWidth="1"/>
    <col min="10521" max="10751" width="9.140625" style="11"/>
    <col min="10752" max="10752" width="2.7109375" style="11" customWidth="1"/>
    <col min="10753" max="10753" width="25.7109375" style="11" customWidth="1"/>
    <col min="10754" max="10754" width="11" style="11" customWidth="1"/>
    <col min="10755" max="10758" width="25.7109375" style="11" customWidth="1"/>
    <col min="10759" max="10759" width="12.28515625" style="11" customWidth="1"/>
    <col min="10760" max="10760" width="14.85546875" style="11" customWidth="1"/>
    <col min="10761" max="10761" width="11" style="11" customWidth="1"/>
    <col min="10762" max="10762" width="12.28515625" style="11" customWidth="1"/>
    <col min="10763" max="10763" width="14.5703125" style="11" customWidth="1"/>
    <col min="10764" max="10764" width="11" style="11" customWidth="1"/>
    <col min="10765" max="10765" width="12.28515625" style="11" customWidth="1"/>
    <col min="10766" max="10766" width="14.42578125" style="11" customWidth="1"/>
    <col min="10767" max="10767" width="11" style="11" customWidth="1"/>
    <col min="10768" max="10768" width="12.28515625" style="11" customWidth="1"/>
    <col min="10769" max="10769" width="14.5703125" style="11" customWidth="1"/>
    <col min="10770" max="10770" width="11" style="11" customWidth="1"/>
    <col min="10771" max="10771" width="12.28515625" style="11" customWidth="1"/>
    <col min="10772" max="10772" width="14.5703125" style="11" customWidth="1"/>
    <col min="10773" max="10773" width="11" style="11" customWidth="1"/>
    <col min="10774" max="10774" width="12.28515625" style="11" customWidth="1"/>
    <col min="10775" max="10775" width="14.5703125" style="11" customWidth="1"/>
    <col min="10776" max="10776" width="11" style="11" customWidth="1"/>
    <col min="10777" max="11007" width="9.140625" style="11"/>
    <col min="11008" max="11008" width="2.7109375" style="11" customWidth="1"/>
    <col min="11009" max="11009" width="25.7109375" style="11" customWidth="1"/>
    <col min="11010" max="11010" width="11" style="11" customWidth="1"/>
    <col min="11011" max="11014" width="25.7109375" style="11" customWidth="1"/>
    <col min="11015" max="11015" width="12.28515625" style="11" customWidth="1"/>
    <col min="11016" max="11016" width="14.85546875" style="11" customWidth="1"/>
    <col min="11017" max="11017" width="11" style="11" customWidth="1"/>
    <col min="11018" max="11018" width="12.28515625" style="11" customWidth="1"/>
    <col min="11019" max="11019" width="14.5703125" style="11" customWidth="1"/>
    <col min="11020" max="11020" width="11" style="11" customWidth="1"/>
    <col min="11021" max="11021" width="12.28515625" style="11" customWidth="1"/>
    <col min="11022" max="11022" width="14.42578125" style="11" customWidth="1"/>
    <col min="11023" max="11023" width="11" style="11" customWidth="1"/>
    <col min="11024" max="11024" width="12.28515625" style="11" customWidth="1"/>
    <col min="11025" max="11025" width="14.5703125" style="11" customWidth="1"/>
    <col min="11026" max="11026" width="11" style="11" customWidth="1"/>
    <col min="11027" max="11027" width="12.28515625" style="11" customWidth="1"/>
    <col min="11028" max="11028" width="14.5703125" style="11" customWidth="1"/>
    <col min="11029" max="11029" width="11" style="11" customWidth="1"/>
    <col min="11030" max="11030" width="12.28515625" style="11" customWidth="1"/>
    <col min="11031" max="11031" width="14.5703125" style="11" customWidth="1"/>
    <col min="11032" max="11032" width="11" style="11" customWidth="1"/>
    <col min="11033" max="11263" width="9.140625" style="11"/>
    <col min="11264" max="11264" width="2.7109375" style="11" customWidth="1"/>
    <col min="11265" max="11265" width="25.7109375" style="11" customWidth="1"/>
    <col min="11266" max="11266" width="11" style="11" customWidth="1"/>
    <col min="11267" max="11270" width="25.7109375" style="11" customWidth="1"/>
    <col min="11271" max="11271" width="12.28515625" style="11" customWidth="1"/>
    <col min="11272" max="11272" width="14.85546875" style="11" customWidth="1"/>
    <col min="11273" max="11273" width="11" style="11" customWidth="1"/>
    <col min="11274" max="11274" width="12.28515625" style="11" customWidth="1"/>
    <col min="11275" max="11275" width="14.5703125" style="11" customWidth="1"/>
    <col min="11276" max="11276" width="11" style="11" customWidth="1"/>
    <col min="11277" max="11277" width="12.28515625" style="11" customWidth="1"/>
    <col min="11278" max="11278" width="14.42578125" style="11" customWidth="1"/>
    <col min="11279" max="11279" width="11" style="11" customWidth="1"/>
    <col min="11280" max="11280" width="12.28515625" style="11" customWidth="1"/>
    <col min="11281" max="11281" width="14.5703125" style="11" customWidth="1"/>
    <col min="11282" max="11282" width="11" style="11" customWidth="1"/>
    <col min="11283" max="11283" width="12.28515625" style="11" customWidth="1"/>
    <col min="11284" max="11284" width="14.5703125" style="11" customWidth="1"/>
    <col min="11285" max="11285" width="11" style="11" customWidth="1"/>
    <col min="11286" max="11286" width="12.28515625" style="11" customWidth="1"/>
    <col min="11287" max="11287" width="14.5703125" style="11" customWidth="1"/>
    <col min="11288" max="11288" width="11" style="11" customWidth="1"/>
    <col min="11289" max="11519" width="9.140625" style="11"/>
    <col min="11520" max="11520" width="2.7109375" style="11" customWidth="1"/>
    <col min="11521" max="11521" width="25.7109375" style="11" customWidth="1"/>
    <col min="11522" max="11522" width="11" style="11" customWidth="1"/>
    <col min="11523" max="11526" width="25.7109375" style="11" customWidth="1"/>
    <col min="11527" max="11527" width="12.28515625" style="11" customWidth="1"/>
    <col min="11528" max="11528" width="14.85546875" style="11" customWidth="1"/>
    <col min="11529" max="11529" width="11" style="11" customWidth="1"/>
    <col min="11530" max="11530" width="12.28515625" style="11" customWidth="1"/>
    <col min="11531" max="11531" width="14.5703125" style="11" customWidth="1"/>
    <col min="11532" max="11532" width="11" style="11" customWidth="1"/>
    <col min="11533" max="11533" width="12.28515625" style="11" customWidth="1"/>
    <col min="11534" max="11534" width="14.42578125" style="11" customWidth="1"/>
    <col min="11535" max="11535" width="11" style="11" customWidth="1"/>
    <col min="11536" max="11536" width="12.28515625" style="11" customWidth="1"/>
    <col min="11537" max="11537" width="14.5703125" style="11" customWidth="1"/>
    <col min="11538" max="11538" width="11" style="11" customWidth="1"/>
    <col min="11539" max="11539" width="12.28515625" style="11" customWidth="1"/>
    <col min="11540" max="11540" width="14.5703125" style="11" customWidth="1"/>
    <col min="11541" max="11541" width="11" style="11" customWidth="1"/>
    <col min="11542" max="11542" width="12.28515625" style="11" customWidth="1"/>
    <col min="11543" max="11543" width="14.5703125" style="11" customWidth="1"/>
    <col min="11544" max="11544" width="11" style="11" customWidth="1"/>
    <col min="11545" max="11775" width="9.140625" style="11"/>
    <col min="11776" max="11776" width="2.7109375" style="11" customWidth="1"/>
    <col min="11777" max="11777" width="25.7109375" style="11" customWidth="1"/>
    <col min="11778" max="11778" width="11" style="11" customWidth="1"/>
    <col min="11779" max="11782" width="25.7109375" style="11" customWidth="1"/>
    <col min="11783" max="11783" width="12.28515625" style="11" customWidth="1"/>
    <col min="11784" max="11784" width="14.85546875" style="11" customWidth="1"/>
    <col min="11785" max="11785" width="11" style="11" customWidth="1"/>
    <col min="11786" max="11786" width="12.28515625" style="11" customWidth="1"/>
    <col min="11787" max="11787" width="14.5703125" style="11" customWidth="1"/>
    <col min="11788" max="11788" width="11" style="11" customWidth="1"/>
    <col min="11789" max="11789" width="12.28515625" style="11" customWidth="1"/>
    <col min="11790" max="11790" width="14.42578125" style="11" customWidth="1"/>
    <col min="11791" max="11791" width="11" style="11" customWidth="1"/>
    <col min="11792" max="11792" width="12.28515625" style="11" customWidth="1"/>
    <col min="11793" max="11793" width="14.5703125" style="11" customWidth="1"/>
    <col min="11794" max="11794" width="11" style="11" customWidth="1"/>
    <col min="11795" max="11795" width="12.28515625" style="11" customWidth="1"/>
    <col min="11796" max="11796" width="14.5703125" style="11" customWidth="1"/>
    <col min="11797" max="11797" width="11" style="11" customWidth="1"/>
    <col min="11798" max="11798" width="12.28515625" style="11" customWidth="1"/>
    <col min="11799" max="11799" width="14.5703125" style="11" customWidth="1"/>
    <col min="11800" max="11800" width="11" style="11" customWidth="1"/>
    <col min="11801" max="12031" width="9.140625" style="11"/>
    <col min="12032" max="12032" width="2.7109375" style="11" customWidth="1"/>
    <col min="12033" max="12033" width="25.7109375" style="11" customWidth="1"/>
    <col min="12034" max="12034" width="11" style="11" customWidth="1"/>
    <col min="12035" max="12038" width="25.7109375" style="11" customWidth="1"/>
    <col min="12039" max="12039" width="12.28515625" style="11" customWidth="1"/>
    <col min="12040" max="12040" width="14.85546875" style="11" customWidth="1"/>
    <col min="12041" max="12041" width="11" style="11" customWidth="1"/>
    <col min="12042" max="12042" width="12.28515625" style="11" customWidth="1"/>
    <col min="12043" max="12043" width="14.5703125" style="11" customWidth="1"/>
    <col min="12044" max="12044" width="11" style="11" customWidth="1"/>
    <col min="12045" max="12045" width="12.28515625" style="11" customWidth="1"/>
    <col min="12046" max="12046" width="14.42578125" style="11" customWidth="1"/>
    <col min="12047" max="12047" width="11" style="11" customWidth="1"/>
    <col min="12048" max="12048" width="12.28515625" style="11" customWidth="1"/>
    <col min="12049" max="12049" width="14.5703125" style="11" customWidth="1"/>
    <col min="12050" max="12050" width="11" style="11" customWidth="1"/>
    <col min="12051" max="12051" width="12.28515625" style="11" customWidth="1"/>
    <col min="12052" max="12052" width="14.5703125" style="11" customWidth="1"/>
    <col min="12053" max="12053" width="11" style="11" customWidth="1"/>
    <col min="12054" max="12054" width="12.28515625" style="11" customWidth="1"/>
    <col min="12055" max="12055" width="14.5703125" style="11" customWidth="1"/>
    <col min="12056" max="12056" width="11" style="11" customWidth="1"/>
    <col min="12057" max="12287" width="9.140625" style="11"/>
    <col min="12288" max="12288" width="2.7109375" style="11" customWidth="1"/>
    <col min="12289" max="12289" width="25.7109375" style="11" customWidth="1"/>
    <col min="12290" max="12290" width="11" style="11" customWidth="1"/>
    <col min="12291" max="12294" width="25.7109375" style="11" customWidth="1"/>
    <col min="12295" max="12295" width="12.28515625" style="11" customWidth="1"/>
    <col min="12296" max="12296" width="14.85546875" style="11" customWidth="1"/>
    <col min="12297" max="12297" width="11" style="11" customWidth="1"/>
    <col min="12298" max="12298" width="12.28515625" style="11" customWidth="1"/>
    <col min="12299" max="12299" width="14.5703125" style="11" customWidth="1"/>
    <col min="12300" max="12300" width="11" style="11" customWidth="1"/>
    <col min="12301" max="12301" width="12.28515625" style="11" customWidth="1"/>
    <col min="12302" max="12302" width="14.42578125" style="11" customWidth="1"/>
    <col min="12303" max="12303" width="11" style="11" customWidth="1"/>
    <col min="12304" max="12304" width="12.28515625" style="11" customWidth="1"/>
    <col min="12305" max="12305" width="14.5703125" style="11" customWidth="1"/>
    <col min="12306" max="12306" width="11" style="11" customWidth="1"/>
    <col min="12307" max="12307" width="12.28515625" style="11" customWidth="1"/>
    <col min="12308" max="12308" width="14.5703125" style="11" customWidth="1"/>
    <col min="12309" max="12309" width="11" style="11" customWidth="1"/>
    <col min="12310" max="12310" width="12.28515625" style="11" customWidth="1"/>
    <col min="12311" max="12311" width="14.5703125" style="11" customWidth="1"/>
    <col min="12312" max="12312" width="11" style="11" customWidth="1"/>
    <col min="12313" max="12543" width="9.140625" style="11"/>
    <col min="12544" max="12544" width="2.7109375" style="11" customWidth="1"/>
    <col min="12545" max="12545" width="25.7109375" style="11" customWidth="1"/>
    <col min="12546" max="12546" width="11" style="11" customWidth="1"/>
    <col min="12547" max="12550" width="25.7109375" style="11" customWidth="1"/>
    <col min="12551" max="12551" width="12.28515625" style="11" customWidth="1"/>
    <col min="12552" max="12552" width="14.85546875" style="11" customWidth="1"/>
    <col min="12553" max="12553" width="11" style="11" customWidth="1"/>
    <col min="12554" max="12554" width="12.28515625" style="11" customWidth="1"/>
    <col min="12555" max="12555" width="14.5703125" style="11" customWidth="1"/>
    <col min="12556" max="12556" width="11" style="11" customWidth="1"/>
    <col min="12557" max="12557" width="12.28515625" style="11" customWidth="1"/>
    <col min="12558" max="12558" width="14.42578125" style="11" customWidth="1"/>
    <col min="12559" max="12559" width="11" style="11" customWidth="1"/>
    <col min="12560" max="12560" width="12.28515625" style="11" customWidth="1"/>
    <col min="12561" max="12561" width="14.5703125" style="11" customWidth="1"/>
    <col min="12562" max="12562" width="11" style="11" customWidth="1"/>
    <col min="12563" max="12563" width="12.28515625" style="11" customWidth="1"/>
    <col min="12564" max="12564" width="14.5703125" style="11" customWidth="1"/>
    <col min="12565" max="12565" width="11" style="11" customWidth="1"/>
    <col min="12566" max="12566" width="12.28515625" style="11" customWidth="1"/>
    <col min="12567" max="12567" width="14.5703125" style="11" customWidth="1"/>
    <col min="12568" max="12568" width="11" style="11" customWidth="1"/>
    <col min="12569" max="12799" width="9.140625" style="11"/>
    <col min="12800" max="12800" width="2.7109375" style="11" customWidth="1"/>
    <col min="12801" max="12801" width="25.7109375" style="11" customWidth="1"/>
    <col min="12802" max="12802" width="11" style="11" customWidth="1"/>
    <col min="12803" max="12806" width="25.7109375" style="11" customWidth="1"/>
    <col min="12807" max="12807" width="12.28515625" style="11" customWidth="1"/>
    <col min="12808" max="12808" width="14.85546875" style="11" customWidth="1"/>
    <col min="12809" max="12809" width="11" style="11" customWidth="1"/>
    <col min="12810" max="12810" width="12.28515625" style="11" customWidth="1"/>
    <col min="12811" max="12811" width="14.5703125" style="11" customWidth="1"/>
    <col min="12812" max="12812" width="11" style="11" customWidth="1"/>
    <col min="12813" max="12813" width="12.28515625" style="11" customWidth="1"/>
    <col min="12814" max="12814" width="14.42578125" style="11" customWidth="1"/>
    <col min="12815" max="12815" width="11" style="11" customWidth="1"/>
    <col min="12816" max="12816" width="12.28515625" style="11" customWidth="1"/>
    <col min="12817" max="12817" width="14.5703125" style="11" customWidth="1"/>
    <col min="12818" max="12818" width="11" style="11" customWidth="1"/>
    <col min="12819" max="12819" width="12.28515625" style="11" customWidth="1"/>
    <col min="12820" max="12820" width="14.5703125" style="11" customWidth="1"/>
    <col min="12821" max="12821" width="11" style="11" customWidth="1"/>
    <col min="12822" max="12822" width="12.28515625" style="11" customWidth="1"/>
    <col min="12823" max="12823" width="14.5703125" style="11" customWidth="1"/>
    <col min="12824" max="12824" width="11" style="11" customWidth="1"/>
    <col min="12825" max="13055" width="9.140625" style="11"/>
    <col min="13056" max="13056" width="2.7109375" style="11" customWidth="1"/>
    <col min="13057" max="13057" width="25.7109375" style="11" customWidth="1"/>
    <col min="13058" max="13058" width="11" style="11" customWidth="1"/>
    <col min="13059" max="13062" width="25.7109375" style="11" customWidth="1"/>
    <col min="13063" max="13063" width="12.28515625" style="11" customWidth="1"/>
    <col min="13064" max="13064" width="14.85546875" style="11" customWidth="1"/>
    <col min="13065" max="13065" width="11" style="11" customWidth="1"/>
    <col min="13066" max="13066" width="12.28515625" style="11" customWidth="1"/>
    <col min="13067" max="13067" width="14.5703125" style="11" customWidth="1"/>
    <col min="13068" max="13068" width="11" style="11" customWidth="1"/>
    <col min="13069" max="13069" width="12.28515625" style="11" customWidth="1"/>
    <col min="13070" max="13070" width="14.42578125" style="11" customWidth="1"/>
    <col min="13071" max="13071" width="11" style="11" customWidth="1"/>
    <col min="13072" max="13072" width="12.28515625" style="11" customWidth="1"/>
    <col min="13073" max="13073" width="14.5703125" style="11" customWidth="1"/>
    <col min="13074" max="13074" width="11" style="11" customWidth="1"/>
    <col min="13075" max="13075" width="12.28515625" style="11" customWidth="1"/>
    <col min="13076" max="13076" width="14.5703125" style="11" customWidth="1"/>
    <col min="13077" max="13077" width="11" style="11" customWidth="1"/>
    <col min="13078" max="13078" width="12.28515625" style="11" customWidth="1"/>
    <col min="13079" max="13079" width="14.5703125" style="11" customWidth="1"/>
    <col min="13080" max="13080" width="11" style="11" customWidth="1"/>
    <col min="13081" max="13311" width="9.140625" style="11"/>
    <col min="13312" max="13312" width="2.7109375" style="11" customWidth="1"/>
    <col min="13313" max="13313" width="25.7109375" style="11" customWidth="1"/>
    <col min="13314" max="13314" width="11" style="11" customWidth="1"/>
    <col min="13315" max="13318" width="25.7109375" style="11" customWidth="1"/>
    <col min="13319" max="13319" width="12.28515625" style="11" customWidth="1"/>
    <col min="13320" max="13320" width="14.85546875" style="11" customWidth="1"/>
    <col min="13321" max="13321" width="11" style="11" customWidth="1"/>
    <col min="13322" max="13322" width="12.28515625" style="11" customWidth="1"/>
    <col min="13323" max="13323" width="14.5703125" style="11" customWidth="1"/>
    <col min="13324" max="13324" width="11" style="11" customWidth="1"/>
    <col min="13325" max="13325" width="12.28515625" style="11" customWidth="1"/>
    <col min="13326" max="13326" width="14.42578125" style="11" customWidth="1"/>
    <col min="13327" max="13327" width="11" style="11" customWidth="1"/>
    <col min="13328" max="13328" width="12.28515625" style="11" customWidth="1"/>
    <col min="13329" max="13329" width="14.5703125" style="11" customWidth="1"/>
    <col min="13330" max="13330" width="11" style="11" customWidth="1"/>
    <col min="13331" max="13331" width="12.28515625" style="11" customWidth="1"/>
    <col min="13332" max="13332" width="14.5703125" style="11" customWidth="1"/>
    <col min="13333" max="13333" width="11" style="11" customWidth="1"/>
    <col min="13334" max="13334" width="12.28515625" style="11" customWidth="1"/>
    <col min="13335" max="13335" width="14.5703125" style="11" customWidth="1"/>
    <col min="13336" max="13336" width="11" style="11" customWidth="1"/>
    <col min="13337" max="13567" width="9.140625" style="11"/>
    <col min="13568" max="13568" width="2.7109375" style="11" customWidth="1"/>
    <col min="13569" max="13569" width="25.7109375" style="11" customWidth="1"/>
    <col min="13570" max="13570" width="11" style="11" customWidth="1"/>
    <col min="13571" max="13574" width="25.7109375" style="11" customWidth="1"/>
    <col min="13575" max="13575" width="12.28515625" style="11" customWidth="1"/>
    <col min="13576" max="13576" width="14.85546875" style="11" customWidth="1"/>
    <col min="13577" max="13577" width="11" style="11" customWidth="1"/>
    <col min="13578" max="13578" width="12.28515625" style="11" customWidth="1"/>
    <col min="13579" max="13579" width="14.5703125" style="11" customWidth="1"/>
    <col min="13580" max="13580" width="11" style="11" customWidth="1"/>
    <col min="13581" max="13581" width="12.28515625" style="11" customWidth="1"/>
    <col min="13582" max="13582" width="14.42578125" style="11" customWidth="1"/>
    <col min="13583" max="13583" width="11" style="11" customWidth="1"/>
    <col min="13584" max="13584" width="12.28515625" style="11" customWidth="1"/>
    <col min="13585" max="13585" width="14.5703125" style="11" customWidth="1"/>
    <col min="13586" max="13586" width="11" style="11" customWidth="1"/>
    <col min="13587" max="13587" width="12.28515625" style="11" customWidth="1"/>
    <col min="13588" max="13588" width="14.5703125" style="11" customWidth="1"/>
    <col min="13589" max="13589" width="11" style="11" customWidth="1"/>
    <col min="13590" max="13590" width="12.28515625" style="11" customWidth="1"/>
    <col min="13591" max="13591" width="14.5703125" style="11" customWidth="1"/>
    <col min="13592" max="13592" width="11" style="11" customWidth="1"/>
    <col min="13593" max="13823" width="9.140625" style="11"/>
    <col min="13824" max="13824" width="2.7109375" style="11" customWidth="1"/>
    <col min="13825" max="13825" width="25.7109375" style="11" customWidth="1"/>
    <col min="13826" max="13826" width="11" style="11" customWidth="1"/>
    <col min="13827" max="13830" width="25.7109375" style="11" customWidth="1"/>
    <col min="13831" max="13831" width="12.28515625" style="11" customWidth="1"/>
    <col min="13832" max="13832" width="14.85546875" style="11" customWidth="1"/>
    <col min="13833" max="13833" width="11" style="11" customWidth="1"/>
    <col min="13834" max="13834" width="12.28515625" style="11" customWidth="1"/>
    <col min="13835" max="13835" width="14.5703125" style="11" customWidth="1"/>
    <col min="13836" max="13836" width="11" style="11" customWidth="1"/>
    <col min="13837" max="13837" width="12.28515625" style="11" customWidth="1"/>
    <col min="13838" max="13838" width="14.42578125" style="11" customWidth="1"/>
    <col min="13839" max="13839" width="11" style="11" customWidth="1"/>
    <col min="13840" max="13840" width="12.28515625" style="11" customWidth="1"/>
    <col min="13841" max="13841" width="14.5703125" style="11" customWidth="1"/>
    <col min="13842" max="13842" width="11" style="11" customWidth="1"/>
    <col min="13843" max="13843" width="12.28515625" style="11" customWidth="1"/>
    <col min="13844" max="13844" width="14.5703125" style="11" customWidth="1"/>
    <col min="13845" max="13845" width="11" style="11" customWidth="1"/>
    <col min="13846" max="13846" width="12.28515625" style="11" customWidth="1"/>
    <col min="13847" max="13847" width="14.5703125" style="11" customWidth="1"/>
    <col min="13848" max="13848" width="11" style="11" customWidth="1"/>
    <col min="13849" max="14079" width="9.140625" style="11"/>
    <col min="14080" max="14080" width="2.7109375" style="11" customWidth="1"/>
    <col min="14081" max="14081" width="25.7109375" style="11" customWidth="1"/>
    <col min="14082" max="14082" width="11" style="11" customWidth="1"/>
    <col min="14083" max="14086" width="25.7109375" style="11" customWidth="1"/>
    <col min="14087" max="14087" width="12.28515625" style="11" customWidth="1"/>
    <col min="14088" max="14088" width="14.85546875" style="11" customWidth="1"/>
    <col min="14089" max="14089" width="11" style="11" customWidth="1"/>
    <col min="14090" max="14090" width="12.28515625" style="11" customWidth="1"/>
    <col min="14091" max="14091" width="14.5703125" style="11" customWidth="1"/>
    <col min="14092" max="14092" width="11" style="11" customWidth="1"/>
    <col min="14093" max="14093" width="12.28515625" style="11" customWidth="1"/>
    <col min="14094" max="14094" width="14.42578125" style="11" customWidth="1"/>
    <col min="14095" max="14095" width="11" style="11" customWidth="1"/>
    <col min="14096" max="14096" width="12.28515625" style="11" customWidth="1"/>
    <col min="14097" max="14097" width="14.5703125" style="11" customWidth="1"/>
    <col min="14098" max="14098" width="11" style="11" customWidth="1"/>
    <col min="14099" max="14099" width="12.28515625" style="11" customWidth="1"/>
    <col min="14100" max="14100" width="14.5703125" style="11" customWidth="1"/>
    <col min="14101" max="14101" width="11" style="11" customWidth="1"/>
    <col min="14102" max="14102" width="12.28515625" style="11" customWidth="1"/>
    <col min="14103" max="14103" width="14.5703125" style="11" customWidth="1"/>
    <col min="14104" max="14104" width="11" style="11" customWidth="1"/>
    <col min="14105" max="14335" width="9.140625" style="11"/>
    <col min="14336" max="14336" width="2.7109375" style="11" customWidth="1"/>
    <col min="14337" max="14337" width="25.7109375" style="11" customWidth="1"/>
    <col min="14338" max="14338" width="11" style="11" customWidth="1"/>
    <col min="14339" max="14342" width="25.7109375" style="11" customWidth="1"/>
    <col min="14343" max="14343" width="12.28515625" style="11" customWidth="1"/>
    <col min="14344" max="14344" width="14.85546875" style="11" customWidth="1"/>
    <col min="14345" max="14345" width="11" style="11" customWidth="1"/>
    <col min="14346" max="14346" width="12.28515625" style="11" customWidth="1"/>
    <col min="14347" max="14347" width="14.5703125" style="11" customWidth="1"/>
    <col min="14348" max="14348" width="11" style="11" customWidth="1"/>
    <col min="14349" max="14349" width="12.28515625" style="11" customWidth="1"/>
    <col min="14350" max="14350" width="14.42578125" style="11" customWidth="1"/>
    <col min="14351" max="14351" width="11" style="11" customWidth="1"/>
    <col min="14352" max="14352" width="12.28515625" style="11" customWidth="1"/>
    <col min="14353" max="14353" width="14.5703125" style="11" customWidth="1"/>
    <col min="14354" max="14354" width="11" style="11" customWidth="1"/>
    <col min="14355" max="14355" width="12.28515625" style="11" customWidth="1"/>
    <col min="14356" max="14356" width="14.5703125" style="11" customWidth="1"/>
    <col min="14357" max="14357" width="11" style="11" customWidth="1"/>
    <col min="14358" max="14358" width="12.28515625" style="11" customWidth="1"/>
    <col min="14359" max="14359" width="14.5703125" style="11" customWidth="1"/>
    <col min="14360" max="14360" width="11" style="11" customWidth="1"/>
    <col min="14361" max="14591" width="9.140625" style="11"/>
    <col min="14592" max="14592" width="2.7109375" style="11" customWidth="1"/>
    <col min="14593" max="14593" width="25.7109375" style="11" customWidth="1"/>
    <col min="14594" max="14594" width="11" style="11" customWidth="1"/>
    <col min="14595" max="14598" width="25.7109375" style="11" customWidth="1"/>
    <col min="14599" max="14599" width="12.28515625" style="11" customWidth="1"/>
    <col min="14600" max="14600" width="14.85546875" style="11" customWidth="1"/>
    <col min="14601" max="14601" width="11" style="11" customWidth="1"/>
    <col min="14602" max="14602" width="12.28515625" style="11" customWidth="1"/>
    <col min="14603" max="14603" width="14.5703125" style="11" customWidth="1"/>
    <col min="14604" max="14604" width="11" style="11" customWidth="1"/>
    <col min="14605" max="14605" width="12.28515625" style="11" customWidth="1"/>
    <col min="14606" max="14606" width="14.42578125" style="11" customWidth="1"/>
    <col min="14607" max="14607" width="11" style="11" customWidth="1"/>
    <col min="14608" max="14608" width="12.28515625" style="11" customWidth="1"/>
    <col min="14609" max="14609" width="14.5703125" style="11" customWidth="1"/>
    <col min="14610" max="14610" width="11" style="11" customWidth="1"/>
    <col min="14611" max="14611" width="12.28515625" style="11" customWidth="1"/>
    <col min="14612" max="14612" width="14.5703125" style="11" customWidth="1"/>
    <col min="14613" max="14613" width="11" style="11" customWidth="1"/>
    <col min="14614" max="14614" width="12.28515625" style="11" customWidth="1"/>
    <col min="14615" max="14615" width="14.5703125" style="11" customWidth="1"/>
    <col min="14616" max="14616" width="11" style="11" customWidth="1"/>
    <col min="14617" max="14847" width="9.140625" style="11"/>
    <col min="14848" max="14848" width="2.7109375" style="11" customWidth="1"/>
    <col min="14849" max="14849" width="25.7109375" style="11" customWidth="1"/>
    <col min="14850" max="14850" width="11" style="11" customWidth="1"/>
    <col min="14851" max="14854" width="25.7109375" style="11" customWidth="1"/>
    <col min="14855" max="14855" width="12.28515625" style="11" customWidth="1"/>
    <col min="14856" max="14856" width="14.85546875" style="11" customWidth="1"/>
    <col min="14857" max="14857" width="11" style="11" customWidth="1"/>
    <col min="14858" max="14858" width="12.28515625" style="11" customWidth="1"/>
    <col min="14859" max="14859" width="14.5703125" style="11" customWidth="1"/>
    <col min="14860" max="14860" width="11" style="11" customWidth="1"/>
    <col min="14861" max="14861" width="12.28515625" style="11" customWidth="1"/>
    <col min="14862" max="14862" width="14.42578125" style="11" customWidth="1"/>
    <col min="14863" max="14863" width="11" style="11" customWidth="1"/>
    <col min="14864" max="14864" width="12.28515625" style="11" customWidth="1"/>
    <col min="14865" max="14865" width="14.5703125" style="11" customWidth="1"/>
    <col min="14866" max="14866" width="11" style="11" customWidth="1"/>
    <col min="14867" max="14867" width="12.28515625" style="11" customWidth="1"/>
    <col min="14868" max="14868" width="14.5703125" style="11" customWidth="1"/>
    <col min="14869" max="14869" width="11" style="11" customWidth="1"/>
    <col min="14870" max="14870" width="12.28515625" style="11" customWidth="1"/>
    <col min="14871" max="14871" width="14.5703125" style="11" customWidth="1"/>
    <col min="14872" max="14872" width="11" style="11" customWidth="1"/>
    <col min="14873" max="15103" width="9.140625" style="11"/>
    <col min="15104" max="15104" width="2.7109375" style="11" customWidth="1"/>
    <col min="15105" max="15105" width="25.7109375" style="11" customWidth="1"/>
    <col min="15106" max="15106" width="11" style="11" customWidth="1"/>
    <col min="15107" max="15110" width="25.7109375" style="11" customWidth="1"/>
    <col min="15111" max="15111" width="12.28515625" style="11" customWidth="1"/>
    <col min="15112" max="15112" width="14.85546875" style="11" customWidth="1"/>
    <col min="15113" max="15113" width="11" style="11" customWidth="1"/>
    <col min="15114" max="15114" width="12.28515625" style="11" customWidth="1"/>
    <col min="15115" max="15115" width="14.5703125" style="11" customWidth="1"/>
    <col min="15116" max="15116" width="11" style="11" customWidth="1"/>
    <col min="15117" max="15117" width="12.28515625" style="11" customWidth="1"/>
    <col min="15118" max="15118" width="14.42578125" style="11" customWidth="1"/>
    <col min="15119" max="15119" width="11" style="11" customWidth="1"/>
    <col min="15120" max="15120" width="12.28515625" style="11" customWidth="1"/>
    <col min="15121" max="15121" width="14.5703125" style="11" customWidth="1"/>
    <col min="15122" max="15122" width="11" style="11" customWidth="1"/>
    <col min="15123" max="15123" width="12.28515625" style="11" customWidth="1"/>
    <col min="15124" max="15124" width="14.5703125" style="11" customWidth="1"/>
    <col min="15125" max="15125" width="11" style="11" customWidth="1"/>
    <col min="15126" max="15126" width="12.28515625" style="11" customWidth="1"/>
    <col min="15127" max="15127" width="14.5703125" style="11" customWidth="1"/>
    <col min="15128" max="15128" width="11" style="11" customWidth="1"/>
    <col min="15129" max="15359" width="9.140625" style="11"/>
    <col min="15360" max="15360" width="2.7109375" style="11" customWidth="1"/>
    <col min="15361" max="15361" width="25.7109375" style="11" customWidth="1"/>
    <col min="15362" max="15362" width="11" style="11" customWidth="1"/>
    <col min="15363" max="15366" width="25.7109375" style="11" customWidth="1"/>
    <col min="15367" max="15367" width="12.28515625" style="11" customWidth="1"/>
    <col min="15368" max="15368" width="14.85546875" style="11" customWidth="1"/>
    <col min="15369" max="15369" width="11" style="11" customWidth="1"/>
    <col min="15370" max="15370" width="12.28515625" style="11" customWidth="1"/>
    <col min="15371" max="15371" width="14.5703125" style="11" customWidth="1"/>
    <col min="15372" max="15372" width="11" style="11" customWidth="1"/>
    <col min="15373" max="15373" width="12.28515625" style="11" customWidth="1"/>
    <col min="15374" max="15374" width="14.42578125" style="11" customWidth="1"/>
    <col min="15375" max="15375" width="11" style="11" customWidth="1"/>
    <col min="15376" max="15376" width="12.28515625" style="11" customWidth="1"/>
    <col min="15377" max="15377" width="14.5703125" style="11" customWidth="1"/>
    <col min="15378" max="15378" width="11" style="11" customWidth="1"/>
    <col min="15379" max="15379" width="12.28515625" style="11" customWidth="1"/>
    <col min="15380" max="15380" width="14.5703125" style="11" customWidth="1"/>
    <col min="15381" max="15381" width="11" style="11" customWidth="1"/>
    <col min="15382" max="15382" width="12.28515625" style="11" customWidth="1"/>
    <col min="15383" max="15383" width="14.5703125" style="11" customWidth="1"/>
    <col min="15384" max="15384" width="11" style="11" customWidth="1"/>
    <col min="15385" max="15615" width="9.140625" style="11"/>
    <col min="15616" max="15616" width="2.7109375" style="11" customWidth="1"/>
    <col min="15617" max="15617" width="25.7109375" style="11" customWidth="1"/>
    <col min="15618" max="15618" width="11" style="11" customWidth="1"/>
    <col min="15619" max="15622" width="25.7109375" style="11" customWidth="1"/>
    <col min="15623" max="15623" width="12.28515625" style="11" customWidth="1"/>
    <col min="15624" max="15624" width="14.85546875" style="11" customWidth="1"/>
    <col min="15625" max="15625" width="11" style="11" customWidth="1"/>
    <col min="15626" max="15626" width="12.28515625" style="11" customWidth="1"/>
    <col min="15627" max="15627" width="14.5703125" style="11" customWidth="1"/>
    <col min="15628" max="15628" width="11" style="11" customWidth="1"/>
    <col min="15629" max="15629" width="12.28515625" style="11" customWidth="1"/>
    <col min="15630" max="15630" width="14.42578125" style="11" customWidth="1"/>
    <col min="15631" max="15631" width="11" style="11" customWidth="1"/>
    <col min="15632" max="15632" width="12.28515625" style="11" customWidth="1"/>
    <col min="15633" max="15633" width="14.5703125" style="11" customWidth="1"/>
    <col min="15634" max="15634" width="11" style="11" customWidth="1"/>
    <col min="15635" max="15635" width="12.28515625" style="11" customWidth="1"/>
    <col min="15636" max="15636" width="14.5703125" style="11" customWidth="1"/>
    <col min="15637" max="15637" width="11" style="11" customWidth="1"/>
    <col min="15638" max="15638" width="12.28515625" style="11" customWidth="1"/>
    <col min="15639" max="15639" width="14.5703125" style="11" customWidth="1"/>
    <col min="15640" max="15640" width="11" style="11" customWidth="1"/>
    <col min="15641" max="15871" width="9.140625" style="11"/>
    <col min="15872" max="15872" width="2.7109375" style="11" customWidth="1"/>
    <col min="15873" max="15873" width="25.7109375" style="11" customWidth="1"/>
    <col min="15874" max="15874" width="11" style="11" customWidth="1"/>
    <col min="15875" max="15878" width="25.7109375" style="11" customWidth="1"/>
    <col min="15879" max="15879" width="12.28515625" style="11" customWidth="1"/>
    <col min="15880" max="15880" width="14.85546875" style="11" customWidth="1"/>
    <col min="15881" max="15881" width="11" style="11" customWidth="1"/>
    <col min="15882" max="15882" width="12.28515625" style="11" customWidth="1"/>
    <col min="15883" max="15883" width="14.5703125" style="11" customWidth="1"/>
    <col min="15884" max="15884" width="11" style="11" customWidth="1"/>
    <col min="15885" max="15885" width="12.28515625" style="11" customWidth="1"/>
    <col min="15886" max="15886" width="14.42578125" style="11" customWidth="1"/>
    <col min="15887" max="15887" width="11" style="11" customWidth="1"/>
    <col min="15888" max="15888" width="12.28515625" style="11" customWidth="1"/>
    <col min="15889" max="15889" width="14.5703125" style="11" customWidth="1"/>
    <col min="15890" max="15890" width="11" style="11" customWidth="1"/>
    <col min="15891" max="15891" width="12.28515625" style="11" customWidth="1"/>
    <col min="15892" max="15892" width="14.5703125" style="11" customWidth="1"/>
    <col min="15893" max="15893" width="11" style="11" customWidth="1"/>
    <col min="15894" max="15894" width="12.28515625" style="11" customWidth="1"/>
    <col min="15895" max="15895" width="14.5703125" style="11" customWidth="1"/>
    <col min="15896" max="15896" width="11" style="11" customWidth="1"/>
    <col min="15897" max="16127" width="9.140625" style="11"/>
    <col min="16128" max="16128" width="2.7109375" style="11" customWidth="1"/>
    <col min="16129" max="16129" width="25.7109375" style="11" customWidth="1"/>
    <col min="16130" max="16130" width="11" style="11" customWidth="1"/>
    <col min="16131" max="16134" width="25.7109375" style="11" customWidth="1"/>
    <col min="16135" max="16135" width="12.28515625" style="11" customWidth="1"/>
    <col min="16136" max="16136" width="14.85546875" style="11" customWidth="1"/>
    <col min="16137" max="16137" width="11" style="11" customWidth="1"/>
    <col min="16138" max="16138" width="12.28515625" style="11" customWidth="1"/>
    <col min="16139" max="16139" width="14.5703125" style="11" customWidth="1"/>
    <col min="16140" max="16140" width="11" style="11" customWidth="1"/>
    <col min="16141" max="16141" width="12.28515625" style="11" customWidth="1"/>
    <col min="16142" max="16142" width="14.42578125" style="11" customWidth="1"/>
    <col min="16143" max="16143" width="11" style="11" customWidth="1"/>
    <col min="16144" max="16144" width="12.28515625" style="11" customWidth="1"/>
    <col min="16145" max="16145" width="14.5703125" style="11" customWidth="1"/>
    <col min="16146" max="16146" width="11" style="11" customWidth="1"/>
    <col min="16147" max="16147" width="12.28515625" style="11" customWidth="1"/>
    <col min="16148" max="16148" width="14.5703125" style="11" customWidth="1"/>
    <col min="16149" max="16149" width="11" style="11" customWidth="1"/>
    <col min="16150" max="16150" width="12.28515625" style="11" customWidth="1"/>
    <col min="16151" max="16151" width="14.5703125" style="11" customWidth="1"/>
    <col min="16152" max="16152" width="11" style="11" customWidth="1"/>
    <col min="16153" max="16384" width="9.140625" style="11"/>
  </cols>
  <sheetData>
    <row r="1" spans="1:15" s="42" customFormat="1" ht="15.6">
      <c r="A1" s="3" t="s">
        <v>5</v>
      </c>
    </row>
    <row r="2" spans="1:15" s="42" customFormat="1" ht="15" customHeight="1">
      <c r="A2" s="4" t="s">
        <v>6</v>
      </c>
      <c r="E2" s="43" t="s">
        <v>42</v>
      </c>
      <c r="F2" s="198" t="str">
        <f>'4. Cost Proposal Summary'!E2</f>
        <v>Maximus</v>
      </c>
      <c r="G2" s="199"/>
      <c r="H2" s="199"/>
      <c r="I2" s="200"/>
    </row>
    <row r="3" spans="1:15" s="42" customFormat="1" ht="15" customHeight="1">
      <c r="A3" s="44" t="s">
        <v>57</v>
      </c>
      <c r="F3" s="201" t="s">
        <v>44</v>
      </c>
      <c r="G3" s="202"/>
      <c r="H3" s="202"/>
      <c r="I3" s="203"/>
    </row>
    <row r="5" spans="1:15" s="14" customFormat="1" ht="14.1">
      <c r="A5" s="77"/>
      <c r="B5" s="208" t="s">
        <v>45</v>
      </c>
      <c r="C5" s="208"/>
      <c r="D5" s="208"/>
      <c r="E5" s="208"/>
      <c r="F5" s="208"/>
      <c r="G5" s="208"/>
      <c r="H5" s="78"/>
      <c r="I5" s="78"/>
      <c r="J5" s="78"/>
      <c r="K5" s="78"/>
      <c r="L5" s="78"/>
      <c r="M5" s="78"/>
      <c r="N5" s="78"/>
      <c r="O5" s="78"/>
    </row>
    <row r="6" spans="1:15" s="50" customFormat="1" ht="132" customHeight="1">
      <c r="A6" s="13"/>
      <c r="B6" s="190" t="s">
        <v>267</v>
      </c>
      <c r="C6" s="190"/>
      <c r="D6" s="190"/>
      <c r="E6" s="190"/>
      <c r="F6" s="190"/>
      <c r="G6" s="190"/>
      <c r="H6" s="190"/>
      <c r="I6" s="190"/>
      <c r="J6" s="15"/>
      <c r="K6" s="16"/>
      <c r="L6" s="16"/>
      <c r="M6" s="15"/>
      <c r="N6" s="16"/>
      <c r="O6" s="16"/>
    </row>
    <row r="8" spans="1:15" s="50" customFormat="1" ht="12.75" customHeight="1">
      <c r="A8" s="13"/>
      <c r="B8" s="13"/>
      <c r="C8" s="13"/>
      <c r="D8" s="13"/>
      <c r="E8" s="13"/>
      <c r="F8" s="15"/>
      <c r="G8" s="16"/>
      <c r="H8" s="16"/>
      <c r="I8" s="16"/>
      <c r="J8" s="15"/>
      <c r="K8" s="16"/>
      <c r="L8" s="16"/>
      <c r="M8" s="15"/>
      <c r="N8" s="16"/>
      <c r="O8" s="16"/>
    </row>
    <row r="9" spans="1:15" s="16" customFormat="1" ht="13.15" customHeight="1">
      <c r="B9" s="79" t="s">
        <v>268</v>
      </c>
      <c r="C9" s="79"/>
      <c r="D9" s="5"/>
      <c r="E9" s="13"/>
    </row>
    <row r="10" spans="1:15" s="16" customFormat="1" ht="13.15" customHeight="1">
      <c r="B10" s="209" t="s">
        <v>214</v>
      </c>
      <c r="C10" s="209"/>
      <c r="D10" s="80">
        <v>2.4446800000000001E-2</v>
      </c>
      <c r="E10" s="13"/>
    </row>
    <row r="11" spans="1:15" s="16" customFormat="1" ht="27" customHeight="1">
      <c r="B11" s="212" t="s">
        <v>269</v>
      </c>
      <c r="C11" s="213"/>
      <c r="D11" s="81">
        <v>5300</v>
      </c>
      <c r="E11" s="5"/>
    </row>
    <row r="12" spans="1:15" s="25" customFormat="1" ht="12.95">
      <c r="B12" s="101"/>
      <c r="C12" s="101"/>
      <c r="D12" s="102"/>
      <c r="E12" s="28"/>
    </row>
    <row r="13" spans="1:15" s="16" customFormat="1" ht="12.75" customHeight="1">
      <c r="B13" s="79" t="s">
        <v>270</v>
      </c>
      <c r="C13" s="79"/>
      <c r="D13" s="82"/>
      <c r="E13" s="5"/>
    </row>
    <row r="14" spans="1:15" s="16" customFormat="1" ht="12.95">
      <c r="B14" s="209" t="s">
        <v>50</v>
      </c>
      <c r="C14" s="209"/>
      <c r="D14" s="83">
        <f>C23*D11*12</f>
        <v>1793150.2176638497</v>
      </c>
      <c r="E14" s="84"/>
    </row>
    <row r="15" spans="1:15" s="16" customFormat="1" ht="12.95">
      <c r="B15" s="209" t="s">
        <v>51</v>
      </c>
      <c r="C15" s="209"/>
      <c r="D15" s="83">
        <f>C24*D11*12</f>
        <v>1836768</v>
      </c>
      <c r="E15" s="84"/>
    </row>
    <row r="16" spans="1:15" s="16" customFormat="1" ht="12.95">
      <c r="B16" s="209" t="s">
        <v>52</v>
      </c>
      <c r="C16" s="209"/>
      <c r="D16" s="83">
        <f>C25*D11*12</f>
        <v>1881924</v>
      </c>
      <c r="E16" s="84"/>
    </row>
    <row r="17" spans="2:5" s="16" customFormat="1" ht="12.95">
      <c r="B17" s="209" t="s">
        <v>53</v>
      </c>
      <c r="C17" s="209"/>
      <c r="D17" s="83">
        <f>C26*D11*12</f>
        <v>1927716</v>
      </c>
      <c r="E17" s="84"/>
    </row>
    <row r="18" spans="2:5" s="16" customFormat="1" ht="12.95">
      <c r="B18" s="210" t="s">
        <v>54</v>
      </c>
      <c r="C18" s="211"/>
      <c r="D18" s="83">
        <f>C27*D11*12</f>
        <v>1974780</v>
      </c>
      <c r="E18" s="84"/>
    </row>
    <row r="19" spans="2:5" s="16" customFormat="1" ht="12.95">
      <c r="B19" s="210" t="s">
        <v>55</v>
      </c>
      <c r="C19" s="211"/>
      <c r="D19" s="83">
        <f>C28*D11*12</f>
        <v>2023116</v>
      </c>
      <c r="E19" s="84"/>
    </row>
    <row r="20" spans="2:5" s="16" customFormat="1" ht="12.95">
      <c r="B20" s="79"/>
      <c r="C20" s="79"/>
      <c r="D20" s="5"/>
      <c r="E20" s="5"/>
    </row>
    <row r="21" spans="2:5" s="16" customFormat="1" ht="12.95">
      <c r="B21" s="79" t="s">
        <v>271</v>
      </c>
      <c r="C21" s="79"/>
      <c r="D21" s="5"/>
      <c r="E21" s="5"/>
    </row>
    <row r="22" spans="2:5" s="16" customFormat="1" ht="37.5" customHeight="1">
      <c r="C22" s="85" t="s">
        <v>272</v>
      </c>
      <c r="D22" s="147"/>
      <c r="E22" s="147"/>
    </row>
    <row r="23" spans="2:5" s="16" customFormat="1" ht="12.75" customHeight="1">
      <c r="B23" s="90" t="s">
        <v>223</v>
      </c>
      <c r="C23" s="91">
        <v>28.194185812324683</v>
      </c>
      <c r="D23" s="148"/>
      <c r="E23" s="148"/>
    </row>
    <row r="24" spans="2:5" s="16" customFormat="1" ht="12.75" customHeight="1">
      <c r="B24" s="90" t="s">
        <v>224</v>
      </c>
      <c r="C24" s="92">
        <f t="shared" ref="C24:C28" si="0">ROUND(IF(ISBLANK(C23),0,C23*(1+$D$10)),2)</f>
        <v>28.88</v>
      </c>
      <c r="D24" s="102"/>
      <c r="E24" s="102"/>
    </row>
    <row r="25" spans="2:5" s="16" customFormat="1" ht="12.6">
      <c r="B25" s="90" t="s">
        <v>225</v>
      </c>
      <c r="C25" s="92">
        <f t="shared" si="0"/>
        <v>29.59</v>
      </c>
      <c r="D25" s="102"/>
      <c r="E25" s="102"/>
    </row>
    <row r="26" spans="2:5" s="16" customFormat="1" ht="12.6">
      <c r="B26" s="90" t="s">
        <v>226</v>
      </c>
      <c r="C26" s="92">
        <f t="shared" si="0"/>
        <v>30.31</v>
      </c>
      <c r="D26" s="102"/>
      <c r="E26" s="102"/>
    </row>
    <row r="27" spans="2:5" s="16" customFormat="1" ht="24.95">
      <c r="B27" s="90" t="s">
        <v>227</v>
      </c>
      <c r="C27" s="92">
        <f t="shared" si="0"/>
        <v>31.05</v>
      </c>
      <c r="D27" s="102"/>
      <c r="E27" s="102"/>
    </row>
    <row r="28" spans="2:5" s="16" customFormat="1" ht="24.95">
      <c r="B28" s="90" t="s">
        <v>228</v>
      </c>
      <c r="C28" s="92">
        <f t="shared" si="0"/>
        <v>31.81</v>
      </c>
      <c r="D28" s="102"/>
      <c r="E28" s="102"/>
    </row>
    <row r="29" spans="2:5" s="16" customFormat="1" ht="12.6">
      <c r="D29" s="25"/>
      <c r="E29" s="25"/>
    </row>
    <row r="30" spans="2:5" s="16" customFormat="1" ht="12.6">
      <c r="D30" s="25"/>
      <c r="E30" s="25"/>
    </row>
    <row r="31" spans="2:5" s="25" customFormat="1">
      <c r="B31" s="103" t="s">
        <v>273</v>
      </c>
      <c r="C31" s="11"/>
      <c r="D31" s="11"/>
      <c r="E31" s="11"/>
    </row>
    <row r="32" spans="2:5" s="16" customFormat="1" ht="42">
      <c r="B32" s="94" t="s">
        <v>66</v>
      </c>
      <c r="C32" s="85" t="s">
        <v>274</v>
      </c>
      <c r="D32" s="147"/>
      <c r="E32" s="147"/>
    </row>
    <row r="33" spans="2:5" s="16" customFormat="1" ht="12.6">
      <c r="B33" s="95" t="s">
        <v>275</v>
      </c>
      <c r="C33" s="96">
        <v>4</v>
      </c>
      <c r="D33" s="149"/>
      <c r="E33" s="149"/>
    </row>
    <row r="34" spans="2:5" s="16" customFormat="1" ht="12.6">
      <c r="B34" s="97"/>
      <c r="C34" s="96"/>
      <c r="D34" s="149"/>
      <c r="E34" s="149"/>
    </row>
    <row r="35" spans="2:5" s="16" customFormat="1" ht="12.6">
      <c r="B35" s="97"/>
      <c r="C35" s="96"/>
      <c r="D35" s="149"/>
      <c r="E35" s="149"/>
    </row>
    <row r="36" spans="2:5" s="16" customFormat="1" ht="12.6">
      <c r="B36" s="97" t="s">
        <v>239</v>
      </c>
      <c r="C36" s="96"/>
      <c r="D36" s="149"/>
      <c r="E36" s="149"/>
    </row>
    <row r="37" spans="2:5" s="16" customFormat="1" ht="12.6">
      <c r="B37" s="97"/>
      <c r="C37" s="96"/>
      <c r="D37" s="149"/>
      <c r="E37" s="149"/>
    </row>
    <row r="38" spans="2:5" s="16" customFormat="1" ht="12.6">
      <c r="B38" s="97"/>
      <c r="C38" s="96"/>
      <c r="D38" s="149"/>
      <c r="E38" s="149"/>
    </row>
    <row r="39" spans="2:5" s="16" customFormat="1" ht="12.6">
      <c r="B39" s="97"/>
      <c r="C39" s="96"/>
      <c r="D39" s="149"/>
      <c r="E39" s="149"/>
    </row>
    <row r="40" spans="2:5" s="16" customFormat="1" ht="12.6">
      <c r="B40" s="97"/>
      <c r="C40" s="96"/>
      <c r="D40" s="149"/>
      <c r="E40" s="149"/>
    </row>
    <row r="41" spans="2:5" s="16" customFormat="1" ht="12.6">
      <c r="B41" s="97"/>
      <c r="C41" s="96"/>
      <c r="D41" s="149"/>
      <c r="E41" s="149"/>
    </row>
    <row r="42" spans="2:5" s="16" customFormat="1" ht="12.6">
      <c r="B42" s="97"/>
      <c r="C42" s="96"/>
      <c r="D42" s="149"/>
      <c r="E42" s="149"/>
    </row>
    <row r="43" spans="2:5" s="16" customFormat="1" ht="12.6">
      <c r="B43" s="97"/>
      <c r="C43" s="96"/>
      <c r="D43" s="149"/>
      <c r="E43" s="149"/>
    </row>
    <row r="44" spans="2:5" s="16" customFormat="1" ht="12.6">
      <c r="B44" s="97"/>
      <c r="C44" s="96"/>
      <c r="D44" s="149"/>
      <c r="E44" s="149"/>
    </row>
    <row r="45" spans="2:5" s="16" customFormat="1" ht="12.6">
      <c r="B45" s="97"/>
      <c r="C45" s="96"/>
      <c r="D45" s="149"/>
      <c r="E45" s="149"/>
    </row>
    <row r="46" spans="2:5" s="16" customFormat="1" ht="12.6">
      <c r="B46" s="97"/>
      <c r="C46" s="96"/>
      <c r="D46" s="149"/>
      <c r="E46" s="149"/>
    </row>
    <row r="47" spans="2:5" s="16" customFormat="1" ht="12.6">
      <c r="B47" s="97"/>
      <c r="C47" s="96"/>
      <c r="D47" s="149"/>
      <c r="E47" s="149"/>
    </row>
    <row r="48" spans="2:5" s="16" customFormat="1" ht="12.6">
      <c r="B48" s="97"/>
      <c r="C48" s="96"/>
      <c r="D48" s="149"/>
      <c r="E48" s="149"/>
    </row>
    <row r="49" spans="2:5" s="16" customFormat="1" ht="12.6">
      <c r="B49" s="97"/>
      <c r="C49" s="96"/>
      <c r="D49" s="149"/>
      <c r="E49" s="149"/>
    </row>
    <row r="50" spans="2:5" s="16" customFormat="1" ht="12.6">
      <c r="B50" s="97"/>
      <c r="C50" s="96"/>
      <c r="D50" s="149"/>
      <c r="E50" s="149"/>
    </row>
    <row r="51" spans="2:5" s="16" customFormat="1" ht="12.6">
      <c r="B51" s="97"/>
      <c r="C51" s="96"/>
      <c r="D51" s="149"/>
      <c r="E51" s="149"/>
    </row>
    <row r="52" spans="2:5" s="16" customFormat="1" ht="12.95">
      <c r="B52" s="98" t="s">
        <v>61</v>
      </c>
      <c r="C52" s="99">
        <f>SUM(C33:C51)</f>
        <v>4</v>
      </c>
      <c r="D52" s="150"/>
      <c r="E52" s="150"/>
    </row>
    <row r="53" spans="2:5" s="16" customFormat="1" ht="12.6">
      <c r="D53" s="25"/>
      <c r="E53" s="25"/>
    </row>
    <row r="54" spans="2:5" s="16" customFormat="1" ht="12.6">
      <c r="D54" s="25"/>
      <c r="E54" s="25"/>
    </row>
    <row r="55" spans="2:5" s="16" customFormat="1" ht="12.6">
      <c r="D55" s="25"/>
      <c r="E55" s="25"/>
    </row>
    <row r="56" spans="2:5" s="16" customFormat="1" ht="12.6">
      <c r="D56" s="25"/>
      <c r="E56" s="25"/>
    </row>
    <row r="57" spans="2:5" s="16" customFormat="1" hidden="1">
      <c r="B57" s="94" t="s">
        <v>66</v>
      </c>
      <c r="C57"/>
      <c r="D57"/>
      <c r="E57"/>
    </row>
    <row r="58" spans="2:5" s="16" customFormat="1" ht="12.6" hidden="1">
      <c r="B58" s="16" t="str">
        <f>'5. Key Staff'!B12</f>
        <v>Project Manager</v>
      </c>
    </row>
    <row r="59" spans="2:5" s="16" customFormat="1" ht="12.6" hidden="1">
      <c r="B59" s="16" t="str">
        <f>'5. Key Staff'!B13</f>
        <v>Operations Supervisor</v>
      </c>
    </row>
    <row r="60" spans="2:5" s="16" customFormat="1" ht="12.6" hidden="1">
      <c r="B60" s="16" t="str">
        <f>'5. Key Staff'!B14</f>
        <v>Information Systems Coordinator</v>
      </c>
    </row>
    <row r="61" spans="2:5" s="16" customFormat="1" ht="12.6" hidden="1">
      <c r="B61" s="16" t="str">
        <f>'5. Key Staff'!B15</f>
        <v>Training Coordinator</v>
      </c>
    </row>
    <row r="62" spans="2:5" s="16" customFormat="1" ht="12.6" hidden="1">
      <c r="B62" s="16" t="str">
        <f>'5. Key Staff'!B16</f>
        <v>Level of Care Determination Advisor</v>
      </c>
    </row>
    <row r="63" spans="2:5" s="16" customFormat="1" ht="12.6" hidden="1">
      <c r="B63" s="16" t="str">
        <f>IF('6. Other Staff'!B12="&lt;Specify&gt;","",'6. Other Staff'!B12)</f>
        <v>LOC Assessor</v>
      </c>
    </row>
    <row r="64" spans="2:5" s="16" customFormat="1" ht="12.6" hidden="1">
      <c r="B64" s="16" t="str">
        <f>IF('6. Other Staff'!B13="&lt;Specify&gt;","",'6. Other Staff'!B13)</f>
        <v>PASRR Level II Evaluator</v>
      </c>
    </row>
    <row r="65" spans="2:2" s="16" customFormat="1" ht="12.6" hidden="1">
      <c r="B65" s="16" t="str">
        <f>IF('6. Other Staff'!B14="&lt;Specify&gt;","",'6. Other Staff'!B14)</f>
        <v>Intake Counselor</v>
      </c>
    </row>
    <row r="66" spans="2:2" s="16" customFormat="1" ht="12.6" hidden="1">
      <c r="B66" s="16" t="str">
        <f>IF('6. Other Staff'!B15="&lt;Specify&gt;","",'6. Other Staff'!B15)</f>
        <v>Quality Manager</v>
      </c>
    </row>
    <row r="67" spans="2:2" s="16" customFormat="1" ht="12.6" hidden="1">
      <c r="B67" s="16" t="str">
        <f>IF('6. Other Staff'!B16="&lt;Specify&gt;","",'6. Other Staff'!B16)</f>
        <v>Quality Analyst</v>
      </c>
    </row>
    <row r="68" spans="2:2" s="16" customFormat="1" ht="12.6" hidden="1">
      <c r="B68" s="16" t="str">
        <f>IF('6. Other Staff'!B17="&lt;Specify&gt;","",'6. Other Staff'!B17)</f>
        <v>LOC Regional Supervisors</v>
      </c>
    </row>
    <row r="69" spans="2:2" s="16" customFormat="1" ht="12.6" hidden="1">
      <c r="B69" s="16" t="str">
        <f>IF('6. Other Staff'!B18="&lt;Specify&gt;","",'6. Other Staff'!B18)</f>
        <v xml:space="preserve">LOC Lead </v>
      </c>
    </row>
    <row r="70" spans="2:2" s="16" customFormat="1" ht="12.6" hidden="1">
      <c r="B70" s="16" t="str">
        <f>IF('6. Other Staff'!B19="&lt;Specify&gt;","",'6. Other Staff'!B19)</f>
        <v>LOC Clinical Reviewer</v>
      </c>
    </row>
    <row r="71" spans="2:2" s="16" customFormat="1" ht="12.6" hidden="1">
      <c r="B71" s="16" t="str">
        <f>IF('6. Other Staff'!B20="&lt;Specify&gt;","",'6. Other Staff'!B20)</f>
        <v>Level 1 Clinical Reviewer</v>
      </c>
    </row>
    <row r="72" spans="2:2" s="16" customFormat="1" ht="12.6" hidden="1">
      <c r="B72" s="16" t="str">
        <f>IF('6. Other Staff'!B21="&lt;Specify&gt;","",'6. Other Staff'!B21)</f>
        <v>CSR's</v>
      </c>
    </row>
    <row r="73" spans="2:2" s="16" customFormat="1" ht="12.6" hidden="1">
      <c r="B73" s="16" t="str">
        <f>IF('6. Other Staff'!B22="&lt;Specify&gt;","",'6. Other Staff'!B22)</f>
        <v>PASRR Level II Quality Clinicians</v>
      </c>
    </row>
    <row r="74" spans="2:2" s="16" customFormat="1" ht="12.6" hidden="1">
      <c r="B74" s="16" t="str">
        <f>IF('6. Other Staff'!B23="&lt;Specify&gt;","",'6. Other Staff'!B23)</f>
        <v>Scheduling Support</v>
      </c>
    </row>
    <row r="75" spans="2:2" s="16" customFormat="1" ht="12.6" hidden="1">
      <c r="B75" s="16" t="str">
        <f>IF('6. Other Staff'!B24="&lt;Specify&gt;","",'6. Other Staff'!B24)</f>
        <v>Training Manager</v>
      </c>
    </row>
    <row r="76" spans="2:2" s="16" customFormat="1" ht="12.6" hidden="1">
      <c r="B76" s="16" t="str">
        <f>IF('6. Other Staff'!B25="&lt;Specify&gt;","",'6. Other Staff'!B25)</f>
        <v>Training Specialist</v>
      </c>
    </row>
    <row r="77" spans="2:2" s="16" customFormat="1" ht="12.6" hidden="1">
      <c r="B77" s="16" t="str">
        <f>IF('6. Other Staff'!B26="&lt;Specify&gt;","",'6. Other Staff'!B26)</f>
        <v>Risk Mgmt Manager</v>
      </c>
    </row>
    <row r="78" spans="2:2" s="16" customFormat="1" ht="12.6" hidden="1">
      <c r="B78" s="16" t="str">
        <f>IF('6. Other Staff'!B27="&lt;Specify&gt;","",'6. Other Staff'!B27)</f>
        <v>Comms Manager</v>
      </c>
    </row>
    <row r="79" spans="2:2" s="16" customFormat="1" ht="12.6" hidden="1">
      <c r="B79" s="16" t="str">
        <f>IF('6. Other Staff'!B28="&lt;Specify&gt;","",'6. Other Staff'!B28)</f>
        <v>Comms Specialist</v>
      </c>
    </row>
    <row r="80" spans="2:2" s="16" customFormat="1" ht="12.6" hidden="1">
      <c r="B80" s="16" t="str">
        <f>IF('6. Other Staff'!B29="&lt;Specify&gt;","",'6. Other Staff'!B29)</f>
        <v>Data &amp; Analytics Manager</v>
      </c>
    </row>
    <row r="81" spans="2:2" s="16" customFormat="1" ht="12.6" hidden="1">
      <c r="B81" s="16" t="str">
        <f>IF('6. Other Staff'!B30="&lt;Specify&gt;","",'6. Other Staff'!B30)</f>
        <v>Date &amp; Analytics Analyst</v>
      </c>
    </row>
    <row r="82" spans="2:2" s="16" customFormat="1" ht="12.6" hidden="1">
      <c r="B82" s="16" t="str">
        <f>IF('6. Other Staff'!B31="&lt;Specify&gt;","",'6. Other Staff'!B31)</f>
        <v>Knowledge Mgmt Manager</v>
      </c>
    </row>
    <row r="83" spans="2:2" s="16" customFormat="1" ht="12.6" hidden="1">
      <c r="B83" s="16" t="str">
        <f>IF('6. Other Staff'!B32="&lt;Specify&gt;","",'6. Other Staff'!B32)</f>
        <v>Knowledge Mgmt Assoc. Analyst</v>
      </c>
    </row>
    <row r="84" spans="2:2" s="16" customFormat="1" ht="12.6" hidden="1">
      <c r="B84" s="16" t="str">
        <f>IF('6. Other Staff'!B33="&lt;Specify&gt;","",'6. Other Staff'!B33)</f>
        <v>Administrative Support Coordinators</v>
      </c>
    </row>
    <row r="85" spans="2:2" s="16" customFormat="1" ht="12.6" hidden="1">
      <c r="B85" s="16" t="str">
        <f>IF('6. Other Staff'!B34="&lt;Specify&gt;","",'6. Other Staff'!B34)</f>
        <v>Project Director</v>
      </c>
    </row>
    <row r="86" spans="2:2" s="16" customFormat="1" ht="12.6" hidden="1">
      <c r="B86" s="16" t="str">
        <f>IF('6. Other Staff'!B35="&lt;Specify&gt;","",'6. Other Staff'!B35)</f>
        <v>PASRR Supervisor</v>
      </c>
    </row>
    <row r="87" spans="2:2" s="16" customFormat="1" ht="12.6" hidden="1">
      <c r="B87" s="16" t="str">
        <f>IF('6. Other Staff'!B36="&lt;Specify&gt;","",'6. Other Staff'!B36)</f>
        <v>Intake Counselor Supervisor</v>
      </c>
    </row>
    <row r="88" spans="2:2" s="16" customFormat="1" ht="12.6" hidden="1">
      <c r="B88" s="16" t="str">
        <f>IF('6. Other Staff'!B37="&lt;Specify&gt;","",'6. Other Staff'!B37)</f>
        <v xml:space="preserve">Reporting and Analytics Analyst </v>
      </c>
    </row>
    <row r="89" spans="2:2" s="16" customFormat="1" ht="12.6" hidden="1">
      <c r="B89" s="16" t="str">
        <f>IF('6. Other Staff'!B38="&lt;Specify&gt;","",'6. Other Staff'!B38)</f>
        <v>Stakeholder Outreach Spec.</v>
      </c>
    </row>
    <row r="90" spans="2:2" s="16" customFormat="1" ht="12.6" hidden="1">
      <c r="B90" s="16" t="str">
        <f>IF('6. Other Staff'!B39="&lt;Specify&gt;","",'6. Other Staff'!B39)</f>
        <v>Human Resource Specialist</v>
      </c>
    </row>
    <row r="91" spans="2:2" s="16" customFormat="1" ht="12.6" hidden="1">
      <c r="B91" s="16" t="str">
        <f>IF('6. Other Staff'!B40="&lt;Specify&gt;","",'6. Other Staff'!B40)</f>
        <v>Customer Support Supervisor</v>
      </c>
    </row>
    <row r="92" spans="2:2" s="16" customFormat="1" ht="12.6" hidden="1">
      <c r="B92" s="16" t="str">
        <f>IF('6. Other Staff'!B41="&lt;Specify&gt;","",'6. Other Staff'!B41)</f>
        <v>Implementation Advisor</v>
      </c>
    </row>
    <row r="93" spans="2:2" s="16" customFormat="1" ht="12.6" hidden="1">
      <c r="B93" s="16" t="str">
        <f>IF('6. Other Staff'!B42="&lt;Specify&gt;","",'6. Other Staff'!B42)</f>
        <v>Implementation Manager</v>
      </c>
    </row>
    <row r="94" spans="2:2" s="16" customFormat="1" ht="12.6" hidden="1">
      <c r="B94" s="16" t="str">
        <f>IF('6. Other Staff'!B43="&lt;Specify&gt;","",'6. Other Staff'!B43)</f>
        <v>Implementation Analyst</v>
      </c>
    </row>
    <row r="95" spans="2:2" s="16" customFormat="1" ht="12.6" hidden="1">
      <c r="B95" s="16" t="str">
        <f>IF('6. Other Staff'!B44="&lt;Specify&gt;","",'6. Other Staff'!B44)</f>
        <v>OCM Advisor</v>
      </c>
    </row>
    <row r="96" spans="2:2" s="16" customFormat="1" ht="12.6">
      <c r="B96" s="100"/>
    </row>
    <row r="97" spans="2:2" s="16" customFormat="1" ht="12.6">
      <c r="B97" s="100"/>
    </row>
    <row r="98" spans="2:2" s="16" customFormat="1" ht="12.6">
      <c r="B98" s="100"/>
    </row>
    <row r="99" spans="2:2" s="16" customFormat="1" ht="12.6">
      <c r="B99" s="100"/>
    </row>
    <row r="100" spans="2:2" s="16" customFormat="1" ht="12.6">
      <c r="B100" s="100"/>
    </row>
    <row r="101" spans="2:2" s="16" customFormat="1" ht="12.6">
      <c r="B101" s="100"/>
    </row>
    <row r="102" spans="2:2" s="16" customFormat="1" ht="12.6">
      <c r="B102" s="100"/>
    </row>
    <row r="103" spans="2:2" s="16" customFormat="1" ht="12.6">
      <c r="B103" s="100"/>
    </row>
  </sheetData>
  <sheetProtection algorithmName="SHA-512" hashValue="1pAl5tJfJP6+zCQz7q0JbZ/0BkqhRJNptaOPFCPvYvltbiGKIJr1w/8EsNUG6Pgf62/X+0lwjYrMvFQGPhhwdA==" saltValue="WWvCbhPswbfNOtmSO/2PlA==" spinCount="100000" sheet="1" objects="1" scenarios="1"/>
  <mergeCells count="12">
    <mergeCell ref="B19:C19"/>
    <mergeCell ref="F2:I2"/>
    <mergeCell ref="F3:I3"/>
    <mergeCell ref="B5:G5"/>
    <mergeCell ref="B6:I6"/>
    <mergeCell ref="B10:C10"/>
    <mergeCell ref="B11:C11"/>
    <mergeCell ref="B14:C14"/>
    <mergeCell ref="B15:C15"/>
    <mergeCell ref="B16:C16"/>
    <mergeCell ref="B17:C17"/>
    <mergeCell ref="B18:C18"/>
  </mergeCells>
  <dataValidations count="2">
    <dataValidation type="list" allowBlank="1" showInputMessage="1" showErrorMessage="1" error="You must select a position from the drop down menu. New positions canbe added in the &quot;Other Staff&quot; sheet. " promptTitle="Select a Position" prompt="Please select a position from the drop down menu. New positions can be added in the &quot;Other Staff&quot; sheet. " sqref="B33:B51" xr:uid="{864F7E00-F3BD-4877-93C8-367B05380803}">
      <formula1>$B$58:$B$95</formula1>
    </dataValidation>
    <dataValidation type="list" allowBlank="1" showInputMessage="1" showErrorMessage="1" error="You must select a position from the drop down menu. New positions canbe added in the &quot;Other Staff&quot; sheet. " promptTitle="Select a Position" prompt="Please select a position from the drop down menu. New positions can be added in the &quot;Other Staff&quot; sheet. " sqref="IX33:IX51 WVJ33:WVJ51 WLN33:WLN51 WBR33:WBR51 VRV33:VRV51 VHZ33:VHZ51 UYD33:UYD51 UOH33:UOH51 UEL33:UEL51 TUP33:TUP51 TKT33:TKT51 TAX33:TAX51 SRB33:SRB51 SHF33:SHF51 RXJ33:RXJ51 RNN33:RNN51 RDR33:RDR51 QTV33:QTV51 QJZ33:QJZ51 QAD33:QAD51 PQH33:PQH51 PGL33:PGL51 OWP33:OWP51 OMT33:OMT51 OCX33:OCX51 NTB33:NTB51 NJF33:NJF51 MZJ33:MZJ51 MPN33:MPN51 MFR33:MFR51 LVV33:LVV51 LLZ33:LLZ51 LCD33:LCD51 KSH33:KSH51 KIL33:KIL51 JYP33:JYP51 JOT33:JOT51 JEX33:JEX51 IVB33:IVB51 ILF33:ILF51 IBJ33:IBJ51 HRN33:HRN51 HHR33:HHR51 GXV33:GXV51 GNZ33:GNZ51 GED33:GED51 FUH33:FUH51 FKL33:FKL51 FAP33:FAP51 EQT33:EQT51 EGX33:EGX51 DXB33:DXB51 DNF33:DNF51 DDJ33:DDJ51 CTN33:CTN51 CJR33:CJR51 BZV33:BZV51 BPZ33:BPZ51 BGD33:BGD51 AWH33:AWH51 AML33:AML51 ACP33:ACP51 ST33:ST51" xr:uid="{8705B948-5D0B-4297-9AE4-C10A47D10998}">
      <formula1>$B$57:$B$90</formula1>
    </dataValidation>
  </dataValidations>
  <pageMargins left="0.7" right="0.7" top="0.75" bottom="0.75" header="0.3" footer="0.3"/>
  <pageSetup scale="70" orientation="landscape" horizontalDpi="1200" verticalDpi="1200" r:id="rId1"/>
  <rowBreaks count="1" manualBreakCount="1">
    <brk id="28" max="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04522-7C95-4E62-80ED-0F1FD3626F3B}">
  <dimension ref="A1:O103"/>
  <sheetViews>
    <sheetView zoomScale="130" zoomScaleNormal="130" workbookViewId="0">
      <pane ySplit="6" topLeftCell="A16" activePane="bottomLeft" state="frozen"/>
      <selection pane="bottomLeft" activeCell="D23" sqref="D23"/>
    </sheetView>
  </sheetViews>
  <sheetFormatPr defaultRowHeight="14.45"/>
  <cols>
    <col min="1" max="1" width="2.7109375" style="11" customWidth="1"/>
    <col min="2" max="2" width="28.140625" style="11" customWidth="1"/>
    <col min="3" max="3" width="29.7109375" style="11" customWidth="1"/>
    <col min="4" max="6" width="25.7109375" style="11" customWidth="1"/>
    <col min="7" max="7" width="12.28515625" style="11" customWidth="1"/>
    <col min="8" max="8" width="14.85546875" style="11" customWidth="1"/>
    <col min="9" max="9" width="11" style="11" customWidth="1"/>
    <col min="10" max="10" width="12.28515625" style="11" customWidth="1"/>
    <col min="11" max="11" width="14.5703125" style="11" customWidth="1"/>
    <col min="12" max="12" width="11" style="11" customWidth="1"/>
    <col min="13" max="13" width="12.28515625" style="11" customWidth="1"/>
    <col min="14" max="14" width="14.42578125" style="11" customWidth="1"/>
    <col min="15" max="15" width="11" style="11" customWidth="1"/>
    <col min="16" max="16" width="12.28515625" style="11" customWidth="1"/>
    <col min="17" max="17" width="14.5703125" style="11" customWidth="1"/>
    <col min="18" max="18" width="11" style="11" customWidth="1"/>
    <col min="19" max="19" width="12.28515625" style="11" customWidth="1"/>
    <col min="20" max="20" width="14.5703125" style="11" customWidth="1"/>
    <col min="21" max="21" width="11" style="11" customWidth="1"/>
    <col min="22" max="22" width="12.28515625" style="11" customWidth="1"/>
    <col min="23" max="23" width="14.5703125" style="11" customWidth="1"/>
    <col min="24" max="24" width="11" style="11" customWidth="1"/>
    <col min="25" max="255" width="9.140625" style="11"/>
    <col min="256" max="256" width="2.7109375" style="11" customWidth="1"/>
    <col min="257" max="257" width="25.7109375" style="11" customWidth="1"/>
    <col min="258" max="258" width="11" style="11" customWidth="1"/>
    <col min="259" max="262" width="25.7109375" style="11" customWidth="1"/>
    <col min="263" max="263" width="12.28515625" style="11" customWidth="1"/>
    <col min="264" max="264" width="14.85546875" style="11" customWidth="1"/>
    <col min="265" max="265" width="11" style="11" customWidth="1"/>
    <col min="266" max="266" width="12.28515625" style="11" customWidth="1"/>
    <col min="267" max="267" width="14.5703125" style="11" customWidth="1"/>
    <col min="268" max="268" width="11" style="11" customWidth="1"/>
    <col min="269" max="269" width="12.28515625" style="11" customWidth="1"/>
    <col min="270" max="270" width="14.42578125" style="11" customWidth="1"/>
    <col min="271" max="271" width="11" style="11" customWidth="1"/>
    <col min="272" max="272" width="12.28515625" style="11" customWidth="1"/>
    <col min="273" max="273" width="14.5703125" style="11" customWidth="1"/>
    <col min="274" max="274" width="11" style="11" customWidth="1"/>
    <col min="275" max="275" width="12.28515625" style="11" customWidth="1"/>
    <col min="276" max="276" width="14.5703125" style="11" customWidth="1"/>
    <col min="277" max="277" width="11" style="11" customWidth="1"/>
    <col min="278" max="278" width="12.28515625" style="11" customWidth="1"/>
    <col min="279" max="279" width="14.5703125" style="11" customWidth="1"/>
    <col min="280" max="280" width="11" style="11" customWidth="1"/>
    <col min="281" max="511" width="9.140625" style="11"/>
    <col min="512" max="512" width="2.7109375" style="11" customWidth="1"/>
    <col min="513" max="513" width="25.7109375" style="11" customWidth="1"/>
    <col min="514" max="514" width="11" style="11" customWidth="1"/>
    <col min="515" max="518" width="25.7109375" style="11" customWidth="1"/>
    <col min="519" max="519" width="12.28515625" style="11" customWidth="1"/>
    <col min="520" max="520" width="14.85546875" style="11" customWidth="1"/>
    <col min="521" max="521" width="11" style="11" customWidth="1"/>
    <col min="522" max="522" width="12.28515625" style="11" customWidth="1"/>
    <col min="523" max="523" width="14.5703125" style="11" customWidth="1"/>
    <col min="524" max="524" width="11" style="11" customWidth="1"/>
    <col min="525" max="525" width="12.28515625" style="11" customWidth="1"/>
    <col min="526" max="526" width="14.42578125" style="11" customWidth="1"/>
    <col min="527" max="527" width="11" style="11" customWidth="1"/>
    <col min="528" max="528" width="12.28515625" style="11" customWidth="1"/>
    <col min="529" max="529" width="14.5703125" style="11" customWidth="1"/>
    <col min="530" max="530" width="11" style="11" customWidth="1"/>
    <col min="531" max="531" width="12.28515625" style="11" customWidth="1"/>
    <col min="532" max="532" width="14.5703125" style="11" customWidth="1"/>
    <col min="533" max="533" width="11" style="11" customWidth="1"/>
    <col min="534" max="534" width="12.28515625" style="11" customWidth="1"/>
    <col min="535" max="535" width="14.5703125" style="11" customWidth="1"/>
    <col min="536" max="536" width="11" style="11" customWidth="1"/>
    <col min="537" max="767" width="9.140625" style="11"/>
    <col min="768" max="768" width="2.7109375" style="11" customWidth="1"/>
    <col min="769" max="769" width="25.7109375" style="11" customWidth="1"/>
    <col min="770" max="770" width="11" style="11" customWidth="1"/>
    <col min="771" max="774" width="25.7109375" style="11" customWidth="1"/>
    <col min="775" max="775" width="12.28515625" style="11" customWidth="1"/>
    <col min="776" max="776" width="14.85546875" style="11" customWidth="1"/>
    <col min="777" max="777" width="11" style="11" customWidth="1"/>
    <col min="778" max="778" width="12.28515625" style="11" customWidth="1"/>
    <col min="779" max="779" width="14.5703125" style="11" customWidth="1"/>
    <col min="780" max="780" width="11" style="11" customWidth="1"/>
    <col min="781" max="781" width="12.28515625" style="11" customWidth="1"/>
    <col min="782" max="782" width="14.42578125" style="11" customWidth="1"/>
    <col min="783" max="783" width="11" style="11" customWidth="1"/>
    <col min="784" max="784" width="12.28515625" style="11" customWidth="1"/>
    <col min="785" max="785" width="14.5703125" style="11" customWidth="1"/>
    <col min="786" max="786" width="11" style="11" customWidth="1"/>
    <col min="787" max="787" width="12.28515625" style="11" customWidth="1"/>
    <col min="788" max="788" width="14.5703125" style="11" customWidth="1"/>
    <col min="789" max="789" width="11" style="11" customWidth="1"/>
    <col min="790" max="790" width="12.28515625" style="11" customWidth="1"/>
    <col min="791" max="791" width="14.5703125" style="11" customWidth="1"/>
    <col min="792" max="792" width="11" style="11" customWidth="1"/>
    <col min="793" max="1023" width="9.140625" style="11"/>
    <col min="1024" max="1024" width="2.7109375" style="11" customWidth="1"/>
    <col min="1025" max="1025" width="25.7109375" style="11" customWidth="1"/>
    <col min="1026" max="1026" width="11" style="11" customWidth="1"/>
    <col min="1027" max="1030" width="25.7109375" style="11" customWidth="1"/>
    <col min="1031" max="1031" width="12.28515625" style="11" customWidth="1"/>
    <col min="1032" max="1032" width="14.85546875" style="11" customWidth="1"/>
    <col min="1033" max="1033" width="11" style="11" customWidth="1"/>
    <col min="1034" max="1034" width="12.28515625" style="11" customWidth="1"/>
    <col min="1035" max="1035" width="14.5703125" style="11" customWidth="1"/>
    <col min="1036" max="1036" width="11" style="11" customWidth="1"/>
    <col min="1037" max="1037" width="12.28515625" style="11" customWidth="1"/>
    <col min="1038" max="1038" width="14.42578125" style="11" customWidth="1"/>
    <col min="1039" max="1039" width="11" style="11" customWidth="1"/>
    <col min="1040" max="1040" width="12.28515625" style="11" customWidth="1"/>
    <col min="1041" max="1041" width="14.5703125" style="11" customWidth="1"/>
    <col min="1042" max="1042" width="11" style="11" customWidth="1"/>
    <col min="1043" max="1043" width="12.28515625" style="11" customWidth="1"/>
    <col min="1044" max="1044" width="14.5703125" style="11" customWidth="1"/>
    <col min="1045" max="1045" width="11" style="11" customWidth="1"/>
    <col min="1046" max="1046" width="12.28515625" style="11" customWidth="1"/>
    <col min="1047" max="1047" width="14.5703125" style="11" customWidth="1"/>
    <col min="1048" max="1048" width="11" style="11" customWidth="1"/>
    <col min="1049" max="1279" width="9.140625" style="11"/>
    <col min="1280" max="1280" width="2.7109375" style="11" customWidth="1"/>
    <col min="1281" max="1281" width="25.7109375" style="11" customWidth="1"/>
    <col min="1282" max="1282" width="11" style="11" customWidth="1"/>
    <col min="1283" max="1286" width="25.7109375" style="11" customWidth="1"/>
    <col min="1287" max="1287" width="12.28515625" style="11" customWidth="1"/>
    <col min="1288" max="1288" width="14.85546875" style="11" customWidth="1"/>
    <col min="1289" max="1289" width="11" style="11" customWidth="1"/>
    <col min="1290" max="1290" width="12.28515625" style="11" customWidth="1"/>
    <col min="1291" max="1291" width="14.5703125" style="11" customWidth="1"/>
    <col min="1292" max="1292" width="11" style="11" customWidth="1"/>
    <col min="1293" max="1293" width="12.28515625" style="11" customWidth="1"/>
    <col min="1294" max="1294" width="14.42578125" style="11" customWidth="1"/>
    <col min="1295" max="1295" width="11" style="11" customWidth="1"/>
    <col min="1296" max="1296" width="12.28515625" style="11" customWidth="1"/>
    <col min="1297" max="1297" width="14.5703125" style="11" customWidth="1"/>
    <col min="1298" max="1298" width="11" style="11" customWidth="1"/>
    <col min="1299" max="1299" width="12.28515625" style="11" customWidth="1"/>
    <col min="1300" max="1300" width="14.5703125" style="11" customWidth="1"/>
    <col min="1301" max="1301" width="11" style="11" customWidth="1"/>
    <col min="1302" max="1302" width="12.28515625" style="11" customWidth="1"/>
    <col min="1303" max="1303" width="14.5703125" style="11" customWidth="1"/>
    <col min="1304" max="1304" width="11" style="11" customWidth="1"/>
    <col min="1305" max="1535" width="9.140625" style="11"/>
    <col min="1536" max="1536" width="2.7109375" style="11" customWidth="1"/>
    <col min="1537" max="1537" width="25.7109375" style="11" customWidth="1"/>
    <col min="1538" max="1538" width="11" style="11" customWidth="1"/>
    <col min="1539" max="1542" width="25.7109375" style="11" customWidth="1"/>
    <col min="1543" max="1543" width="12.28515625" style="11" customWidth="1"/>
    <col min="1544" max="1544" width="14.85546875" style="11" customWidth="1"/>
    <col min="1545" max="1545" width="11" style="11" customWidth="1"/>
    <col min="1546" max="1546" width="12.28515625" style="11" customWidth="1"/>
    <col min="1547" max="1547" width="14.5703125" style="11" customWidth="1"/>
    <col min="1548" max="1548" width="11" style="11" customWidth="1"/>
    <col min="1549" max="1549" width="12.28515625" style="11" customWidth="1"/>
    <col min="1550" max="1550" width="14.42578125" style="11" customWidth="1"/>
    <col min="1551" max="1551" width="11" style="11" customWidth="1"/>
    <col min="1552" max="1552" width="12.28515625" style="11" customWidth="1"/>
    <col min="1553" max="1553" width="14.5703125" style="11" customWidth="1"/>
    <col min="1554" max="1554" width="11" style="11" customWidth="1"/>
    <col min="1555" max="1555" width="12.28515625" style="11" customWidth="1"/>
    <col min="1556" max="1556" width="14.5703125" style="11" customWidth="1"/>
    <col min="1557" max="1557" width="11" style="11" customWidth="1"/>
    <col min="1558" max="1558" width="12.28515625" style="11" customWidth="1"/>
    <col min="1559" max="1559" width="14.5703125" style="11" customWidth="1"/>
    <col min="1560" max="1560" width="11" style="11" customWidth="1"/>
    <col min="1561" max="1791" width="9.140625" style="11"/>
    <col min="1792" max="1792" width="2.7109375" style="11" customWidth="1"/>
    <col min="1793" max="1793" width="25.7109375" style="11" customWidth="1"/>
    <col min="1794" max="1794" width="11" style="11" customWidth="1"/>
    <col min="1795" max="1798" width="25.7109375" style="11" customWidth="1"/>
    <col min="1799" max="1799" width="12.28515625" style="11" customWidth="1"/>
    <col min="1800" max="1800" width="14.85546875" style="11" customWidth="1"/>
    <col min="1801" max="1801" width="11" style="11" customWidth="1"/>
    <col min="1802" max="1802" width="12.28515625" style="11" customWidth="1"/>
    <col min="1803" max="1803" width="14.5703125" style="11" customWidth="1"/>
    <col min="1804" max="1804" width="11" style="11" customWidth="1"/>
    <col min="1805" max="1805" width="12.28515625" style="11" customWidth="1"/>
    <col min="1806" max="1806" width="14.42578125" style="11" customWidth="1"/>
    <col min="1807" max="1807" width="11" style="11" customWidth="1"/>
    <col min="1808" max="1808" width="12.28515625" style="11" customWidth="1"/>
    <col min="1809" max="1809" width="14.5703125" style="11" customWidth="1"/>
    <col min="1810" max="1810" width="11" style="11" customWidth="1"/>
    <col min="1811" max="1811" width="12.28515625" style="11" customWidth="1"/>
    <col min="1812" max="1812" width="14.5703125" style="11" customWidth="1"/>
    <col min="1813" max="1813" width="11" style="11" customWidth="1"/>
    <col min="1814" max="1814" width="12.28515625" style="11" customWidth="1"/>
    <col min="1815" max="1815" width="14.5703125" style="11" customWidth="1"/>
    <col min="1816" max="1816" width="11" style="11" customWidth="1"/>
    <col min="1817" max="2047" width="9.140625" style="11"/>
    <col min="2048" max="2048" width="2.7109375" style="11" customWidth="1"/>
    <col min="2049" max="2049" width="25.7109375" style="11" customWidth="1"/>
    <col min="2050" max="2050" width="11" style="11" customWidth="1"/>
    <col min="2051" max="2054" width="25.7109375" style="11" customWidth="1"/>
    <col min="2055" max="2055" width="12.28515625" style="11" customWidth="1"/>
    <col min="2056" max="2056" width="14.85546875" style="11" customWidth="1"/>
    <col min="2057" max="2057" width="11" style="11" customWidth="1"/>
    <col min="2058" max="2058" width="12.28515625" style="11" customWidth="1"/>
    <col min="2059" max="2059" width="14.5703125" style="11" customWidth="1"/>
    <col min="2060" max="2060" width="11" style="11" customWidth="1"/>
    <col min="2061" max="2061" width="12.28515625" style="11" customWidth="1"/>
    <col min="2062" max="2062" width="14.42578125" style="11" customWidth="1"/>
    <col min="2063" max="2063" width="11" style="11" customWidth="1"/>
    <col min="2064" max="2064" width="12.28515625" style="11" customWidth="1"/>
    <col min="2065" max="2065" width="14.5703125" style="11" customWidth="1"/>
    <col min="2066" max="2066" width="11" style="11" customWidth="1"/>
    <col min="2067" max="2067" width="12.28515625" style="11" customWidth="1"/>
    <col min="2068" max="2068" width="14.5703125" style="11" customWidth="1"/>
    <col min="2069" max="2069" width="11" style="11" customWidth="1"/>
    <col min="2070" max="2070" width="12.28515625" style="11" customWidth="1"/>
    <col min="2071" max="2071" width="14.5703125" style="11" customWidth="1"/>
    <col min="2072" max="2072" width="11" style="11" customWidth="1"/>
    <col min="2073" max="2303" width="9.140625" style="11"/>
    <col min="2304" max="2304" width="2.7109375" style="11" customWidth="1"/>
    <col min="2305" max="2305" width="25.7109375" style="11" customWidth="1"/>
    <col min="2306" max="2306" width="11" style="11" customWidth="1"/>
    <col min="2307" max="2310" width="25.7109375" style="11" customWidth="1"/>
    <col min="2311" max="2311" width="12.28515625" style="11" customWidth="1"/>
    <col min="2312" max="2312" width="14.85546875" style="11" customWidth="1"/>
    <col min="2313" max="2313" width="11" style="11" customWidth="1"/>
    <col min="2314" max="2314" width="12.28515625" style="11" customWidth="1"/>
    <col min="2315" max="2315" width="14.5703125" style="11" customWidth="1"/>
    <col min="2316" max="2316" width="11" style="11" customWidth="1"/>
    <col min="2317" max="2317" width="12.28515625" style="11" customWidth="1"/>
    <col min="2318" max="2318" width="14.42578125" style="11" customWidth="1"/>
    <col min="2319" max="2319" width="11" style="11" customWidth="1"/>
    <col min="2320" max="2320" width="12.28515625" style="11" customWidth="1"/>
    <col min="2321" max="2321" width="14.5703125" style="11" customWidth="1"/>
    <col min="2322" max="2322" width="11" style="11" customWidth="1"/>
    <col min="2323" max="2323" width="12.28515625" style="11" customWidth="1"/>
    <col min="2324" max="2324" width="14.5703125" style="11" customWidth="1"/>
    <col min="2325" max="2325" width="11" style="11" customWidth="1"/>
    <col min="2326" max="2326" width="12.28515625" style="11" customWidth="1"/>
    <col min="2327" max="2327" width="14.5703125" style="11" customWidth="1"/>
    <col min="2328" max="2328" width="11" style="11" customWidth="1"/>
    <col min="2329" max="2559" width="9.140625" style="11"/>
    <col min="2560" max="2560" width="2.7109375" style="11" customWidth="1"/>
    <col min="2561" max="2561" width="25.7109375" style="11" customWidth="1"/>
    <col min="2562" max="2562" width="11" style="11" customWidth="1"/>
    <col min="2563" max="2566" width="25.7109375" style="11" customWidth="1"/>
    <col min="2567" max="2567" width="12.28515625" style="11" customWidth="1"/>
    <col min="2568" max="2568" width="14.85546875" style="11" customWidth="1"/>
    <col min="2569" max="2569" width="11" style="11" customWidth="1"/>
    <col min="2570" max="2570" width="12.28515625" style="11" customWidth="1"/>
    <col min="2571" max="2571" width="14.5703125" style="11" customWidth="1"/>
    <col min="2572" max="2572" width="11" style="11" customWidth="1"/>
    <col min="2573" max="2573" width="12.28515625" style="11" customWidth="1"/>
    <col min="2574" max="2574" width="14.42578125" style="11" customWidth="1"/>
    <col min="2575" max="2575" width="11" style="11" customWidth="1"/>
    <col min="2576" max="2576" width="12.28515625" style="11" customWidth="1"/>
    <col min="2577" max="2577" width="14.5703125" style="11" customWidth="1"/>
    <col min="2578" max="2578" width="11" style="11" customWidth="1"/>
    <col min="2579" max="2579" width="12.28515625" style="11" customWidth="1"/>
    <col min="2580" max="2580" width="14.5703125" style="11" customWidth="1"/>
    <col min="2581" max="2581" width="11" style="11" customWidth="1"/>
    <col min="2582" max="2582" width="12.28515625" style="11" customWidth="1"/>
    <col min="2583" max="2583" width="14.5703125" style="11" customWidth="1"/>
    <col min="2584" max="2584" width="11" style="11" customWidth="1"/>
    <col min="2585" max="2815" width="9.140625" style="11"/>
    <col min="2816" max="2816" width="2.7109375" style="11" customWidth="1"/>
    <col min="2817" max="2817" width="25.7109375" style="11" customWidth="1"/>
    <col min="2818" max="2818" width="11" style="11" customWidth="1"/>
    <col min="2819" max="2822" width="25.7109375" style="11" customWidth="1"/>
    <col min="2823" max="2823" width="12.28515625" style="11" customWidth="1"/>
    <col min="2824" max="2824" width="14.85546875" style="11" customWidth="1"/>
    <col min="2825" max="2825" width="11" style="11" customWidth="1"/>
    <col min="2826" max="2826" width="12.28515625" style="11" customWidth="1"/>
    <col min="2827" max="2827" width="14.5703125" style="11" customWidth="1"/>
    <col min="2828" max="2828" width="11" style="11" customWidth="1"/>
    <col min="2829" max="2829" width="12.28515625" style="11" customWidth="1"/>
    <col min="2830" max="2830" width="14.42578125" style="11" customWidth="1"/>
    <col min="2831" max="2831" width="11" style="11" customWidth="1"/>
    <col min="2832" max="2832" width="12.28515625" style="11" customWidth="1"/>
    <col min="2833" max="2833" width="14.5703125" style="11" customWidth="1"/>
    <col min="2834" max="2834" width="11" style="11" customWidth="1"/>
    <col min="2835" max="2835" width="12.28515625" style="11" customWidth="1"/>
    <col min="2836" max="2836" width="14.5703125" style="11" customWidth="1"/>
    <col min="2837" max="2837" width="11" style="11" customWidth="1"/>
    <col min="2838" max="2838" width="12.28515625" style="11" customWidth="1"/>
    <col min="2839" max="2839" width="14.5703125" style="11" customWidth="1"/>
    <col min="2840" max="2840" width="11" style="11" customWidth="1"/>
    <col min="2841" max="3071" width="9.140625" style="11"/>
    <col min="3072" max="3072" width="2.7109375" style="11" customWidth="1"/>
    <col min="3073" max="3073" width="25.7109375" style="11" customWidth="1"/>
    <col min="3074" max="3074" width="11" style="11" customWidth="1"/>
    <col min="3075" max="3078" width="25.7109375" style="11" customWidth="1"/>
    <col min="3079" max="3079" width="12.28515625" style="11" customWidth="1"/>
    <col min="3080" max="3080" width="14.85546875" style="11" customWidth="1"/>
    <col min="3081" max="3081" width="11" style="11" customWidth="1"/>
    <col min="3082" max="3082" width="12.28515625" style="11" customWidth="1"/>
    <col min="3083" max="3083" width="14.5703125" style="11" customWidth="1"/>
    <col min="3084" max="3084" width="11" style="11" customWidth="1"/>
    <col min="3085" max="3085" width="12.28515625" style="11" customWidth="1"/>
    <col min="3086" max="3086" width="14.42578125" style="11" customWidth="1"/>
    <col min="3087" max="3087" width="11" style="11" customWidth="1"/>
    <col min="3088" max="3088" width="12.28515625" style="11" customWidth="1"/>
    <col min="3089" max="3089" width="14.5703125" style="11" customWidth="1"/>
    <col min="3090" max="3090" width="11" style="11" customWidth="1"/>
    <col min="3091" max="3091" width="12.28515625" style="11" customWidth="1"/>
    <col min="3092" max="3092" width="14.5703125" style="11" customWidth="1"/>
    <col min="3093" max="3093" width="11" style="11" customWidth="1"/>
    <col min="3094" max="3094" width="12.28515625" style="11" customWidth="1"/>
    <col min="3095" max="3095" width="14.5703125" style="11" customWidth="1"/>
    <col min="3096" max="3096" width="11" style="11" customWidth="1"/>
    <col min="3097" max="3327" width="9.140625" style="11"/>
    <col min="3328" max="3328" width="2.7109375" style="11" customWidth="1"/>
    <col min="3329" max="3329" width="25.7109375" style="11" customWidth="1"/>
    <col min="3330" max="3330" width="11" style="11" customWidth="1"/>
    <col min="3331" max="3334" width="25.7109375" style="11" customWidth="1"/>
    <col min="3335" max="3335" width="12.28515625" style="11" customWidth="1"/>
    <col min="3336" max="3336" width="14.85546875" style="11" customWidth="1"/>
    <col min="3337" max="3337" width="11" style="11" customWidth="1"/>
    <col min="3338" max="3338" width="12.28515625" style="11" customWidth="1"/>
    <col min="3339" max="3339" width="14.5703125" style="11" customWidth="1"/>
    <col min="3340" max="3340" width="11" style="11" customWidth="1"/>
    <col min="3341" max="3341" width="12.28515625" style="11" customWidth="1"/>
    <col min="3342" max="3342" width="14.42578125" style="11" customWidth="1"/>
    <col min="3343" max="3343" width="11" style="11" customWidth="1"/>
    <col min="3344" max="3344" width="12.28515625" style="11" customWidth="1"/>
    <col min="3345" max="3345" width="14.5703125" style="11" customWidth="1"/>
    <col min="3346" max="3346" width="11" style="11" customWidth="1"/>
    <col min="3347" max="3347" width="12.28515625" style="11" customWidth="1"/>
    <col min="3348" max="3348" width="14.5703125" style="11" customWidth="1"/>
    <col min="3349" max="3349" width="11" style="11" customWidth="1"/>
    <col min="3350" max="3350" width="12.28515625" style="11" customWidth="1"/>
    <col min="3351" max="3351" width="14.5703125" style="11" customWidth="1"/>
    <col min="3352" max="3352" width="11" style="11" customWidth="1"/>
    <col min="3353" max="3583" width="9.140625" style="11"/>
    <col min="3584" max="3584" width="2.7109375" style="11" customWidth="1"/>
    <col min="3585" max="3585" width="25.7109375" style="11" customWidth="1"/>
    <col min="3586" max="3586" width="11" style="11" customWidth="1"/>
    <col min="3587" max="3590" width="25.7109375" style="11" customWidth="1"/>
    <col min="3591" max="3591" width="12.28515625" style="11" customWidth="1"/>
    <col min="3592" max="3592" width="14.85546875" style="11" customWidth="1"/>
    <col min="3593" max="3593" width="11" style="11" customWidth="1"/>
    <col min="3594" max="3594" width="12.28515625" style="11" customWidth="1"/>
    <col min="3595" max="3595" width="14.5703125" style="11" customWidth="1"/>
    <col min="3596" max="3596" width="11" style="11" customWidth="1"/>
    <col min="3597" max="3597" width="12.28515625" style="11" customWidth="1"/>
    <col min="3598" max="3598" width="14.42578125" style="11" customWidth="1"/>
    <col min="3599" max="3599" width="11" style="11" customWidth="1"/>
    <col min="3600" max="3600" width="12.28515625" style="11" customWidth="1"/>
    <col min="3601" max="3601" width="14.5703125" style="11" customWidth="1"/>
    <col min="3602" max="3602" width="11" style="11" customWidth="1"/>
    <col min="3603" max="3603" width="12.28515625" style="11" customWidth="1"/>
    <col min="3604" max="3604" width="14.5703125" style="11" customWidth="1"/>
    <col min="3605" max="3605" width="11" style="11" customWidth="1"/>
    <col min="3606" max="3606" width="12.28515625" style="11" customWidth="1"/>
    <col min="3607" max="3607" width="14.5703125" style="11" customWidth="1"/>
    <col min="3608" max="3608" width="11" style="11" customWidth="1"/>
    <col min="3609" max="3839" width="9.140625" style="11"/>
    <col min="3840" max="3840" width="2.7109375" style="11" customWidth="1"/>
    <col min="3841" max="3841" width="25.7109375" style="11" customWidth="1"/>
    <col min="3842" max="3842" width="11" style="11" customWidth="1"/>
    <col min="3843" max="3846" width="25.7109375" style="11" customWidth="1"/>
    <col min="3847" max="3847" width="12.28515625" style="11" customWidth="1"/>
    <col min="3848" max="3848" width="14.85546875" style="11" customWidth="1"/>
    <col min="3849" max="3849" width="11" style="11" customWidth="1"/>
    <col min="3850" max="3850" width="12.28515625" style="11" customWidth="1"/>
    <col min="3851" max="3851" width="14.5703125" style="11" customWidth="1"/>
    <col min="3852" max="3852" width="11" style="11" customWidth="1"/>
    <col min="3853" max="3853" width="12.28515625" style="11" customWidth="1"/>
    <col min="3854" max="3854" width="14.42578125" style="11" customWidth="1"/>
    <col min="3855" max="3855" width="11" style="11" customWidth="1"/>
    <col min="3856" max="3856" width="12.28515625" style="11" customWidth="1"/>
    <col min="3857" max="3857" width="14.5703125" style="11" customWidth="1"/>
    <col min="3858" max="3858" width="11" style="11" customWidth="1"/>
    <col min="3859" max="3859" width="12.28515625" style="11" customWidth="1"/>
    <col min="3860" max="3860" width="14.5703125" style="11" customWidth="1"/>
    <col min="3861" max="3861" width="11" style="11" customWidth="1"/>
    <col min="3862" max="3862" width="12.28515625" style="11" customWidth="1"/>
    <col min="3863" max="3863" width="14.5703125" style="11" customWidth="1"/>
    <col min="3864" max="3864" width="11" style="11" customWidth="1"/>
    <col min="3865" max="4095" width="9.140625" style="11"/>
    <col min="4096" max="4096" width="2.7109375" style="11" customWidth="1"/>
    <col min="4097" max="4097" width="25.7109375" style="11" customWidth="1"/>
    <col min="4098" max="4098" width="11" style="11" customWidth="1"/>
    <col min="4099" max="4102" width="25.7109375" style="11" customWidth="1"/>
    <col min="4103" max="4103" width="12.28515625" style="11" customWidth="1"/>
    <col min="4104" max="4104" width="14.85546875" style="11" customWidth="1"/>
    <col min="4105" max="4105" width="11" style="11" customWidth="1"/>
    <col min="4106" max="4106" width="12.28515625" style="11" customWidth="1"/>
    <col min="4107" max="4107" width="14.5703125" style="11" customWidth="1"/>
    <col min="4108" max="4108" width="11" style="11" customWidth="1"/>
    <col min="4109" max="4109" width="12.28515625" style="11" customWidth="1"/>
    <col min="4110" max="4110" width="14.42578125" style="11" customWidth="1"/>
    <col min="4111" max="4111" width="11" style="11" customWidth="1"/>
    <col min="4112" max="4112" width="12.28515625" style="11" customWidth="1"/>
    <col min="4113" max="4113" width="14.5703125" style="11" customWidth="1"/>
    <col min="4114" max="4114" width="11" style="11" customWidth="1"/>
    <col min="4115" max="4115" width="12.28515625" style="11" customWidth="1"/>
    <col min="4116" max="4116" width="14.5703125" style="11" customWidth="1"/>
    <col min="4117" max="4117" width="11" style="11" customWidth="1"/>
    <col min="4118" max="4118" width="12.28515625" style="11" customWidth="1"/>
    <col min="4119" max="4119" width="14.5703125" style="11" customWidth="1"/>
    <col min="4120" max="4120" width="11" style="11" customWidth="1"/>
    <col min="4121" max="4351" width="9.140625" style="11"/>
    <col min="4352" max="4352" width="2.7109375" style="11" customWidth="1"/>
    <col min="4353" max="4353" width="25.7109375" style="11" customWidth="1"/>
    <col min="4354" max="4354" width="11" style="11" customWidth="1"/>
    <col min="4355" max="4358" width="25.7109375" style="11" customWidth="1"/>
    <col min="4359" max="4359" width="12.28515625" style="11" customWidth="1"/>
    <col min="4360" max="4360" width="14.85546875" style="11" customWidth="1"/>
    <col min="4361" max="4361" width="11" style="11" customWidth="1"/>
    <col min="4362" max="4362" width="12.28515625" style="11" customWidth="1"/>
    <col min="4363" max="4363" width="14.5703125" style="11" customWidth="1"/>
    <col min="4364" max="4364" width="11" style="11" customWidth="1"/>
    <col min="4365" max="4365" width="12.28515625" style="11" customWidth="1"/>
    <col min="4366" max="4366" width="14.42578125" style="11" customWidth="1"/>
    <col min="4367" max="4367" width="11" style="11" customWidth="1"/>
    <col min="4368" max="4368" width="12.28515625" style="11" customWidth="1"/>
    <col min="4369" max="4369" width="14.5703125" style="11" customWidth="1"/>
    <col min="4370" max="4370" width="11" style="11" customWidth="1"/>
    <col min="4371" max="4371" width="12.28515625" style="11" customWidth="1"/>
    <col min="4372" max="4372" width="14.5703125" style="11" customWidth="1"/>
    <col min="4373" max="4373" width="11" style="11" customWidth="1"/>
    <col min="4374" max="4374" width="12.28515625" style="11" customWidth="1"/>
    <col min="4375" max="4375" width="14.5703125" style="11" customWidth="1"/>
    <col min="4376" max="4376" width="11" style="11" customWidth="1"/>
    <col min="4377" max="4607" width="9.140625" style="11"/>
    <col min="4608" max="4608" width="2.7109375" style="11" customWidth="1"/>
    <col min="4609" max="4609" width="25.7109375" style="11" customWidth="1"/>
    <col min="4610" max="4610" width="11" style="11" customWidth="1"/>
    <col min="4611" max="4614" width="25.7109375" style="11" customWidth="1"/>
    <col min="4615" max="4615" width="12.28515625" style="11" customWidth="1"/>
    <col min="4616" max="4616" width="14.85546875" style="11" customWidth="1"/>
    <col min="4617" max="4617" width="11" style="11" customWidth="1"/>
    <col min="4618" max="4618" width="12.28515625" style="11" customWidth="1"/>
    <col min="4619" max="4619" width="14.5703125" style="11" customWidth="1"/>
    <col min="4620" max="4620" width="11" style="11" customWidth="1"/>
    <col min="4621" max="4621" width="12.28515625" style="11" customWidth="1"/>
    <col min="4622" max="4622" width="14.42578125" style="11" customWidth="1"/>
    <col min="4623" max="4623" width="11" style="11" customWidth="1"/>
    <col min="4624" max="4624" width="12.28515625" style="11" customWidth="1"/>
    <col min="4625" max="4625" width="14.5703125" style="11" customWidth="1"/>
    <col min="4626" max="4626" width="11" style="11" customWidth="1"/>
    <col min="4627" max="4627" width="12.28515625" style="11" customWidth="1"/>
    <col min="4628" max="4628" width="14.5703125" style="11" customWidth="1"/>
    <col min="4629" max="4629" width="11" style="11" customWidth="1"/>
    <col min="4630" max="4630" width="12.28515625" style="11" customWidth="1"/>
    <col min="4631" max="4631" width="14.5703125" style="11" customWidth="1"/>
    <col min="4632" max="4632" width="11" style="11" customWidth="1"/>
    <col min="4633" max="4863" width="9.140625" style="11"/>
    <col min="4864" max="4864" width="2.7109375" style="11" customWidth="1"/>
    <col min="4865" max="4865" width="25.7109375" style="11" customWidth="1"/>
    <col min="4866" max="4866" width="11" style="11" customWidth="1"/>
    <col min="4867" max="4870" width="25.7109375" style="11" customWidth="1"/>
    <col min="4871" max="4871" width="12.28515625" style="11" customWidth="1"/>
    <col min="4872" max="4872" width="14.85546875" style="11" customWidth="1"/>
    <col min="4873" max="4873" width="11" style="11" customWidth="1"/>
    <col min="4874" max="4874" width="12.28515625" style="11" customWidth="1"/>
    <col min="4875" max="4875" width="14.5703125" style="11" customWidth="1"/>
    <col min="4876" max="4876" width="11" style="11" customWidth="1"/>
    <col min="4877" max="4877" width="12.28515625" style="11" customWidth="1"/>
    <col min="4878" max="4878" width="14.42578125" style="11" customWidth="1"/>
    <col min="4879" max="4879" width="11" style="11" customWidth="1"/>
    <col min="4880" max="4880" width="12.28515625" style="11" customWidth="1"/>
    <col min="4881" max="4881" width="14.5703125" style="11" customWidth="1"/>
    <col min="4882" max="4882" width="11" style="11" customWidth="1"/>
    <col min="4883" max="4883" width="12.28515625" style="11" customWidth="1"/>
    <col min="4884" max="4884" width="14.5703125" style="11" customWidth="1"/>
    <col min="4885" max="4885" width="11" style="11" customWidth="1"/>
    <col min="4886" max="4886" width="12.28515625" style="11" customWidth="1"/>
    <col min="4887" max="4887" width="14.5703125" style="11" customWidth="1"/>
    <col min="4888" max="4888" width="11" style="11" customWidth="1"/>
    <col min="4889" max="5119" width="9.140625" style="11"/>
    <col min="5120" max="5120" width="2.7109375" style="11" customWidth="1"/>
    <col min="5121" max="5121" width="25.7109375" style="11" customWidth="1"/>
    <col min="5122" max="5122" width="11" style="11" customWidth="1"/>
    <col min="5123" max="5126" width="25.7109375" style="11" customWidth="1"/>
    <col min="5127" max="5127" width="12.28515625" style="11" customWidth="1"/>
    <col min="5128" max="5128" width="14.85546875" style="11" customWidth="1"/>
    <col min="5129" max="5129" width="11" style="11" customWidth="1"/>
    <col min="5130" max="5130" width="12.28515625" style="11" customWidth="1"/>
    <col min="5131" max="5131" width="14.5703125" style="11" customWidth="1"/>
    <col min="5132" max="5132" width="11" style="11" customWidth="1"/>
    <col min="5133" max="5133" width="12.28515625" style="11" customWidth="1"/>
    <col min="5134" max="5134" width="14.42578125" style="11" customWidth="1"/>
    <col min="5135" max="5135" width="11" style="11" customWidth="1"/>
    <col min="5136" max="5136" width="12.28515625" style="11" customWidth="1"/>
    <col min="5137" max="5137" width="14.5703125" style="11" customWidth="1"/>
    <col min="5138" max="5138" width="11" style="11" customWidth="1"/>
    <col min="5139" max="5139" width="12.28515625" style="11" customWidth="1"/>
    <col min="5140" max="5140" width="14.5703125" style="11" customWidth="1"/>
    <col min="5141" max="5141" width="11" style="11" customWidth="1"/>
    <col min="5142" max="5142" width="12.28515625" style="11" customWidth="1"/>
    <col min="5143" max="5143" width="14.5703125" style="11" customWidth="1"/>
    <col min="5144" max="5144" width="11" style="11" customWidth="1"/>
    <col min="5145" max="5375" width="9.140625" style="11"/>
    <col min="5376" max="5376" width="2.7109375" style="11" customWidth="1"/>
    <col min="5377" max="5377" width="25.7109375" style="11" customWidth="1"/>
    <col min="5378" max="5378" width="11" style="11" customWidth="1"/>
    <col min="5379" max="5382" width="25.7109375" style="11" customWidth="1"/>
    <col min="5383" max="5383" width="12.28515625" style="11" customWidth="1"/>
    <col min="5384" max="5384" width="14.85546875" style="11" customWidth="1"/>
    <col min="5385" max="5385" width="11" style="11" customWidth="1"/>
    <col min="5386" max="5386" width="12.28515625" style="11" customWidth="1"/>
    <col min="5387" max="5387" width="14.5703125" style="11" customWidth="1"/>
    <col min="5388" max="5388" width="11" style="11" customWidth="1"/>
    <col min="5389" max="5389" width="12.28515625" style="11" customWidth="1"/>
    <col min="5390" max="5390" width="14.42578125" style="11" customWidth="1"/>
    <col min="5391" max="5391" width="11" style="11" customWidth="1"/>
    <col min="5392" max="5392" width="12.28515625" style="11" customWidth="1"/>
    <col min="5393" max="5393" width="14.5703125" style="11" customWidth="1"/>
    <col min="5394" max="5394" width="11" style="11" customWidth="1"/>
    <col min="5395" max="5395" width="12.28515625" style="11" customWidth="1"/>
    <col min="5396" max="5396" width="14.5703125" style="11" customWidth="1"/>
    <col min="5397" max="5397" width="11" style="11" customWidth="1"/>
    <col min="5398" max="5398" width="12.28515625" style="11" customWidth="1"/>
    <col min="5399" max="5399" width="14.5703125" style="11" customWidth="1"/>
    <col min="5400" max="5400" width="11" style="11" customWidth="1"/>
    <col min="5401" max="5631" width="9.140625" style="11"/>
    <col min="5632" max="5632" width="2.7109375" style="11" customWidth="1"/>
    <col min="5633" max="5633" width="25.7109375" style="11" customWidth="1"/>
    <col min="5634" max="5634" width="11" style="11" customWidth="1"/>
    <col min="5635" max="5638" width="25.7109375" style="11" customWidth="1"/>
    <col min="5639" max="5639" width="12.28515625" style="11" customWidth="1"/>
    <col min="5640" max="5640" width="14.85546875" style="11" customWidth="1"/>
    <col min="5641" max="5641" width="11" style="11" customWidth="1"/>
    <col min="5642" max="5642" width="12.28515625" style="11" customWidth="1"/>
    <col min="5643" max="5643" width="14.5703125" style="11" customWidth="1"/>
    <col min="5644" max="5644" width="11" style="11" customWidth="1"/>
    <col min="5645" max="5645" width="12.28515625" style="11" customWidth="1"/>
    <col min="5646" max="5646" width="14.42578125" style="11" customWidth="1"/>
    <col min="5647" max="5647" width="11" style="11" customWidth="1"/>
    <col min="5648" max="5648" width="12.28515625" style="11" customWidth="1"/>
    <col min="5649" max="5649" width="14.5703125" style="11" customWidth="1"/>
    <col min="5650" max="5650" width="11" style="11" customWidth="1"/>
    <col min="5651" max="5651" width="12.28515625" style="11" customWidth="1"/>
    <col min="5652" max="5652" width="14.5703125" style="11" customWidth="1"/>
    <col min="5653" max="5653" width="11" style="11" customWidth="1"/>
    <col min="5654" max="5654" width="12.28515625" style="11" customWidth="1"/>
    <col min="5655" max="5655" width="14.5703125" style="11" customWidth="1"/>
    <col min="5656" max="5656" width="11" style="11" customWidth="1"/>
    <col min="5657" max="5887" width="9.140625" style="11"/>
    <col min="5888" max="5888" width="2.7109375" style="11" customWidth="1"/>
    <col min="5889" max="5889" width="25.7109375" style="11" customWidth="1"/>
    <col min="5890" max="5890" width="11" style="11" customWidth="1"/>
    <col min="5891" max="5894" width="25.7109375" style="11" customWidth="1"/>
    <col min="5895" max="5895" width="12.28515625" style="11" customWidth="1"/>
    <col min="5896" max="5896" width="14.85546875" style="11" customWidth="1"/>
    <col min="5897" max="5897" width="11" style="11" customWidth="1"/>
    <col min="5898" max="5898" width="12.28515625" style="11" customWidth="1"/>
    <col min="5899" max="5899" width="14.5703125" style="11" customWidth="1"/>
    <col min="5900" max="5900" width="11" style="11" customWidth="1"/>
    <col min="5901" max="5901" width="12.28515625" style="11" customWidth="1"/>
    <col min="5902" max="5902" width="14.42578125" style="11" customWidth="1"/>
    <col min="5903" max="5903" width="11" style="11" customWidth="1"/>
    <col min="5904" max="5904" width="12.28515625" style="11" customWidth="1"/>
    <col min="5905" max="5905" width="14.5703125" style="11" customWidth="1"/>
    <col min="5906" max="5906" width="11" style="11" customWidth="1"/>
    <col min="5907" max="5907" width="12.28515625" style="11" customWidth="1"/>
    <col min="5908" max="5908" width="14.5703125" style="11" customWidth="1"/>
    <col min="5909" max="5909" width="11" style="11" customWidth="1"/>
    <col min="5910" max="5910" width="12.28515625" style="11" customWidth="1"/>
    <col min="5911" max="5911" width="14.5703125" style="11" customWidth="1"/>
    <col min="5912" max="5912" width="11" style="11" customWidth="1"/>
    <col min="5913" max="6143" width="9.140625" style="11"/>
    <col min="6144" max="6144" width="2.7109375" style="11" customWidth="1"/>
    <col min="6145" max="6145" width="25.7109375" style="11" customWidth="1"/>
    <col min="6146" max="6146" width="11" style="11" customWidth="1"/>
    <col min="6147" max="6150" width="25.7109375" style="11" customWidth="1"/>
    <col min="6151" max="6151" width="12.28515625" style="11" customWidth="1"/>
    <col min="6152" max="6152" width="14.85546875" style="11" customWidth="1"/>
    <col min="6153" max="6153" width="11" style="11" customWidth="1"/>
    <col min="6154" max="6154" width="12.28515625" style="11" customWidth="1"/>
    <col min="6155" max="6155" width="14.5703125" style="11" customWidth="1"/>
    <col min="6156" max="6156" width="11" style="11" customWidth="1"/>
    <col min="6157" max="6157" width="12.28515625" style="11" customWidth="1"/>
    <col min="6158" max="6158" width="14.42578125" style="11" customWidth="1"/>
    <col min="6159" max="6159" width="11" style="11" customWidth="1"/>
    <col min="6160" max="6160" width="12.28515625" style="11" customWidth="1"/>
    <col min="6161" max="6161" width="14.5703125" style="11" customWidth="1"/>
    <col min="6162" max="6162" width="11" style="11" customWidth="1"/>
    <col min="6163" max="6163" width="12.28515625" style="11" customWidth="1"/>
    <col min="6164" max="6164" width="14.5703125" style="11" customWidth="1"/>
    <col min="6165" max="6165" width="11" style="11" customWidth="1"/>
    <col min="6166" max="6166" width="12.28515625" style="11" customWidth="1"/>
    <col min="6167" max="6167" width="14.5703125" style="11" customWidth="1"/>
    <col min="6168" max="6168" width="11" style="11" customWidth="1"/>
    <col min="6169" max="6399" width="9.140625" style="11"/>
    <col min="6400" max="6400" width="2.7109375" style="11" customWidth="1"/>
    <col min="6401" max="6401" width="25.7109375" style="11" customWidth="1"/>
    <col min="6402" max="6402" width="11" style="11" customWidth="1"/>
    <col min="6403" max="6406" width="25.7109375" style="11" customWidth="1"/>
    <col min="6407" max="6407" width="12.28515625" style="11" customWidth="1"/>
    <col min="6408" max="6408" width="14.85546875" style="11" customWidth="1"/>
    <col min="6409" max="6409" width="11" style="11" customWidth="1"/>
    <col min="6410" max="6410" width="12.28515625" style="11" customWidth="1"/>
    <col min="6411" max="6411" width="14.5703125" style="11" customWidth="1"/>
    <col min="6412" max="6412" width="11" style="11" customWidth="1"/>
    <col min="6413" max="6413" width="12.28515625" style="11" customWidth="1"/>
    <col min="6414" max="6414" width="14.42578125" style="11" customWidth="1"/>
    <col min="6415" max="6415" width="11" style="11" customWidth="1"/>
    <col min="6416" max="6416" width="12.28515625" style="11" customWidth="1"/>
    <col min="6417" max="6417" width="14.5703125" style="11" customWidth="1"/>
    <col min="6418" max="6418" width="11" style="11" customWidth="1"/>
    <col min="6419" max="6419" width="12.28515625" style="11" customWidth="1"/>
    <col min="6420" max="6420" width="14.5703125" style="11" customWidth="1"/>
    <col min="6421" max="6421" width="11" style="11" customWidth="1"/>
    <col min="6422" max="6422" width="12.28515625" style="11" customWidth="1"/>
    <col min="6423" max="6423" width="14.5703125" style="11" customWidth="1"/>
    <col min="6424" max="6424" width="11" style="11" customWidth="1"/>
    <col min="6425" max="6655" width="9.140625" style="11"/>
    <col min="6656" max="6656" width="2.7109375" style="11" customWidth="1"/>
    <col min="6657" max="6657" width="25.7109375" style="11" customWidth="1"/>
    <col min="6658" max="6658" width="11" style="11" customWidth="1"/>
    <col min="6659" max="6662" width="25.7109375" style="11" customWidth="1"/>
    <col min="6663" max="6663" width="12.28515625" style="11" customWidth="1"/>
    <col min="6664" max="6664" width="14.85546875" style="11" customWidth="1"/>
    <col min="6665" max="6665" width="11" style="11" customWidth="1"/>
    <col min="6666" max="6666" width="12.28515625" style="11" customWidth="1"/>
    <col min="6667" max="6667" width="14.5703125" style="11" customWidth="1"/>
    <col min="6668" max="6668" width="11" style="11" customWidth="1"/>
    <col min="6669" max="6669" width="12.28515625" style="11" customWidth="1"/>
    <col min="6670" max="6670" width="14.42578125" style="11" customWidth="1"/>
    <col min="6671" max="6671" width="11" style="11" customWidth="1"/>
    <col min="6672" max="6672" width="12.28515625" style="11" customWidth="1"/>
    <col min="6673" max="6673" width="14.5703125" style="11" customWidth="1"/>
    <col min="6674" max="6674" width="11" style="11" customWidth="1"/>
    <col min="6675" max="6675" width="12.28515625" style="11" customWidth="1"/>
    <col min="6676" max="6676" width="14.5703125" style="11" customWidth="1"/>
    <col min="6677" max="6677" width="11" style="11" customWidth="1"/>
    <col min="6678" max="6678" width="12.28515625" style="11" customWidth="1"/>
    <col min="6679" max="6679" width="14.5703125" style="11" customWidth="1"/>
    <col min="6680" max="6680" width="11" style="11" customWidth="1"/>
    <col min="6681" max="6911" width="9.140625" style="11"/>
    <col min="6912" max="6912" width="2.7109375" style="11" customWidth="1"/>
    <col min="6913" max="6913" width="25.7109375" style="11" customWidth="1"/>
    <col min="6914" max="6914" width="11" style="11" customWidth="1"/>
    <col min="6915" max="6918" width="25.7109375" style="11" customWidth="1"/>
    <col min="6919" max="6919" width="12.28515625" style="11" customWidth="1"/>
    <col min="6920" max="6920" width="14.85546875" style="11" customWidth="1"/>
    <col min="6921" max="6921" width="11" style="11" customWidth="1"/>
    <col min="6922" max="6922" width="12.28515625" style="11" customWidth="1"/>
    <col min="6923" max="6923" width="14.5703125" style="11" customWidth="1"/>
    <col min="6924" max="6924" width="11" style="11" customWidth="1"/>
    <col min="6925" max="6925" width="12.28515625" style="11" customWidth="1"/>
    <col min="6926" max="6926" width="14.42578125" style="11" customWidth="1"/>
    <col min="6927" max="6927" width="11" style="11" customWidth="1"/>
    <col min="6928" max="6928" width="12.28515625" style="11" customWidth="1"/>
    <col min="6929" max="6929" width="14.5703125" style="11" customWidth="1"/>
    <col min="6930" max="6930" width="11" style="11" customWidth="1"/>
    <col min="6931" max="6931" width="12.28515625" style="11" customWidth="1"/>
    <col min="6932" max="6932" width="14.5703125" style="11" customWidth="1"/>
    <col min="6933" max="6933" width="11" style="11" customWidth="1"/>
    <col min="6934" max="6934" width="12.28515625" style="11" customWidth="1"/>
    <col min="6935" max="6935" width="14.5703125" style="11" customWidth="1"/>
    <col min="6936" max="6936" width="11" style="11" customWidth="1"/>
    <col min="6937" max="7167" width="9.140625" style="11"/>
    <col min="7168" max="7168" width="2.7109375" style="11" customWidth="1"/>
    <col min="7169" max="7169" width="25.7109375" style="11" customWidth="1"/>
    <col min="7170" max="7170" width="11" style="11" customWidth="1"/>
    <col min="7171" max="7174" width="25.7109375" style="11" customWidth="1"/>
    <col min="7175" max="7175" width="12.28515625" style="11" customWidth="1"/>
    <col min="7176" max="7176" width="14.85546875" style="11" customWidth="1"/>
    <col min="7177" max="7177" width="11" style="11" customWidth="1"/>
    <col min="7178" max="7178" width="12.28515625" style="11" customWidth="1"/>
    <col min="7179" max="7179" width="14.5703125" style="11" customWidth="1"/>
    <col min="7180" max="7180" width="11" style="11" customWidth="1"/>
    <col min="7181" max="7181" width="12.28515625" style="11" customWidth="1"/>
    <col min="7182" max="7182" width="14.42578125" style="11" customWidth="1"/>
    <col min="7183" max="7183" width="11" style="11" customWidth="1"/>
    <col min="7184" max="7184" width="12.28515625" style="11" customWidth="1"/>
    <col min="7185" max="7185" width="14.5703125" style="11" customWidth="1"/>
    <col min="7186" max="7186" width="11" style="11" customWidth="1"/>
    <col min="7187" max="7187" width="12.28515625" style="11" customWidth="1"/>
    <col min="7188" max="7188" width="14.5703125" style="11" customWidth="1"/>
    <col min="7189" max="7189" width="11" style="11" customWidth="1"/>
    <col min="7190" max="7190" width="12.28515625" style="11" customWidth="1"/>
    <col min="7191" max="7191" width="14.5703125" style="11" customWidth="1"/>
    <col min="7192" max="7192" width="11" style="11" customWidth="1"/>
    <col min="7193" max="7423" width="9.140625" style="11"/>
    <col min="7424" max="7424" width="2.7109375" style="11" customWidth="1"/>
    <col min="7425" max="7425" width="25.7109375" style="11" customWidth="1"/>
    <col min="7426" max="7426" width="11" style="11" customWidth="1"/>
    <col min="7427" max="7430" width="25.7109375" style="11" customWidth="1"/>
    <col min="7431" max="7431" width="12.28515625" style="11" customWidth="1"/>
    <col min="7432" max="7432" width="14.85546875" style="11" customWidth="1"/>
    <col min="7433" max="7433" width="11" style="11" customWidth="1"/>
    <col min="7434" max="7434" width="12.28515625" style="11" customWidth="1"/>
    <col min="7435" max="7435" width="14.5703125" style="11" customWidth="1"/>
    <col min="7436" max="7436" width="11" style="11" customWidth="1"/>
    <col min="7437" max="7437" width="12.28515625" style="11" customWidth="1"/>
    <col min="7438" max="7438" width="14.42578125" style="11" customWidth="1"/>
    <col min="7439" max="7439" width="11" style="11" customWidth="1"/>
    <col min="7440" max="7440" width="12.28515625" style="11" customWidth="1"/>
    <col min="7441" max="7441" width="14.5703125" style="11" customWidth="1"/>
    <col min="7442" max="7442" width="11" style="11" customWidth="1"/>
    <col min="7443" max="7443" width="12.28515625" style="11" customWidth="1"/>
    <col min="7444" max="7444" width="14.5703125" style="11" customWidth="1"/>
    <col min="7445" max="7445" width="11" style="11" customWidth="1"/>
    <col min="7446" max="7446" width="12.28515625" style="11" customWidth="1"/>
    <col min="7447" max="7447" width="14.5703125" style="11" customWidth="1"/>
    <col min="7448" max="7448" width="11" style="11" customWidth="1"/>
    <col min="7449" max="7679" width="9.140625" style="11"/>
    <col min="7680" max="7680" width="2.7109375" style="11" customWidth="1"/>
    <col min="7681" max="7681" width="25.7109375" style="11" customWidth="1"/>
    <col min="7682" max="7682" width="11" style="11" customWidth="1"/>
    <col min="7683" max="7686" width="25.7109375" style="11" customWidth="1"/>
    <col min="7687" max="7687" width="12.28515625" style="11" customWidth="1"/>
    <col min="7688" max="7688" width="14.85546875" style="11" customWidth="1"/>
    <col min="7689" max="7689" width="11" style="11" customWidth="1"/>
    <col min="7690" max="7690" width="12.28515625" style="11" customWidth="1"/>
    <col min="7691" max="7691" width="14.5703125" style="11" customWidth="1"/>
    <col min="7692" max="7692" width="11" style="11" customWidth="1"/>
    <col min="7693" max="7693" width="12.28515625" style="11" customWidth="1"/>
    <col min="7694" max="7694" width="14.42578125" style="11" customWidth="1"/>
    <col min="7695" max="7695" width="11" style="11" customWidth="1"/>
    <col min="7696" max="7696" width="12.28515625" style="11" customWidth="1"/>
    <col min="7697" max="7697" width="14.5703125" style="11" customWidth="1"/>
    <col min="7698" max="7698" width="11" style="11" customWidth="1"/>
    <col min="7699" max="7699" width="12.28515625" style="11" customWidth="1"/>
    <col min="7700" max="7700" width="14.5703125" style="11" customWidth="1"/>
    <col min="7701" max="7701" width="11" style="11" customWidth="1"/>
    <col min="7702" max="7702" width="12.28515625" style="11" customWidth="1"/>
    <col min="7703" max="7703" width="14.5703125" style="11" customWidth="1"/>
    <col min="7704" max="7704" width="11" style="11" customWidth="1"/>
    <col min="7705" max="7935" width="9.140625" style="11"/>
    <col min="7936" max="7936" width="2.7109375" style="11" customWidth="1"/>
    <col min="7937" max="7937" width="25.7109375" style="11" customWidth="1"/>
    <col min="7938" max="7938" width="11" style="11" customWidth="1"/>
    <col min="7939" max="7942" width="25.7109375" style="11" customWidth="1"/>
    <col min="7943" max="7943" width="12.28515625" style="11" customWidth="1"/>
    <col min="7944" max="7944" width="14.85546875" style="11" customWidth="1"/>
    <col min="7945" max="7945" width="11" style="11" customWidth="1"/>
    <col min="7946" max="7946" width="12.28515625" style="11" customWidth="1"/>
    <col min="7947" max="7947" width="14.5703125" style="11" customWidth="1"/>
    <col min="7948" max="7948" width="11" style="11" customWidth="1"/>
    <col min="7949" max="7949" width="12.28515625" style="11" customWidth="1"/>
    <col min="7950" max="7950" width="14.42578125" style="11" customWidth="1"/>
    <col min="7951" max="7951" width="11" style="11" customWidth="1"/>
    <col min="7952" max="7952" width="12.28515625" style="11" customWidth="1"/>
    <col min="7953" max="7953" width="14.5703125" style="11" customWidth="1"/>
    <col min="7954" max="7954" width="11" style="11" customWidth="1"/>
    <col min="7955" max="7955" width="12.28515625" style="11" customWidth="1"/>
    <col min="7956" max="7956" width="14.5703125" style="11" customWidth="1"/>
    <col min="7957" max="7957" width="11" style="11" customWidth="1"/>
    <col min="7958" max="7958" width="12.28515625" style="11" customWidth="1"/>
    <col min="7959" max="7959" width="14.5703125" style="11" customWidth="1"/>
    <col min="7960" max="7960" width="11" style="11" customWidth="1"/>
    <col min="7961" max="8191" width="9.140625" style="11"/>
    <col min="8192" max="8192" width="2.7109375" style="11" customWidth="1"/>
    <col min="8193" max="8193" width="25.7109375" style="11" customWidth="1"/>
    <col min="8194" max="8194" width="11" style="11" customWidth="1"/>
    <col min="8195" max="8198" width="25.7109375" style="11" customWidth="1"/>
    <col min="8199" max="8199" width="12.28515625" style="11" customWidth="1"/>
    <col min="8200" max="8200" width="14.85546875" style="11" customWidth="1"/>
    <col min="8201" max="8201" width="11" style="11" customWidth="1"/>
    <col min="8202" max="8202" width="12.28515625" style="11" customWidth="1"/>
    <col min="8203" max="8203" width="14.5703125" style="11" customWidth="1"/>
    <col min="8204" max="8204" width="11" style="11" customWidth="1"/>
    <col min="8205" max="8205" width="12.28515625" style="11" customWidth="1"/>
    <col min="8206" max="8206" width="14.42578125" style="11" customWidth="1"/>
    <col min="8207" max="8207" width="11" style="11" customWidth="1"/>
    <col min="8208" max="8208" width="12.28515625" style="11" customWidth="1"/>
    <col min="8209" max="8209" width="14.5703125" style="11" customWidth="1"/>
    <col min="8210" max="8210" width="11" style="11" customWidth="1"/>
    <col min="8211" max="8211" width="12.28515625" style="11" customWidth="1"/>
    <col min="8212" max="8212" width="14.5703125" style="11" customWidth="1"/>
    <col min="8213" max="8213" width="11" style="11" customWidth="1"/>
    <col min="8214" max="8214" width="12.28515625" style="11" customWidth="1"/>
    <col min="8215" max="8215" width="14.5703125" style="11" customWidth="1"/>
    <col min="8216" max="8216" width="11" style="11" customWidth="1"/>
    <col min="8217" max="8447" width="9.140625" style="11"/>
    <col min="8448" max="8448" width="2.7109375" style="11" customWidth="1"/>
    <col min="8449" max="8449" width="25.7109375" style="11" customWidth="1"/>
    <col min="8450" max="8450" width="11" style="11" customWidth="1"/>
    <col min="8451" max="8454" width="25.7109375" style="11" customWidth="1"/>
    <col min="8455" max="8455" width="12.28515625" style="11" customWidth="1"/>
    <col min="8456" max="8456" width="14.85546875" style="11" customWidth="1"/>
    <col min="8457" max="8457" width="11" style="11" customWidth="1"/>
    <col min="8458" max="8458" width="12.28515625" style="11" customWidth="1"/>
    <col min="8459" max="8459" width="14.5703125" style="11" customWidth="1"/>
    <col min="8460" max="8460" width="11" style="11" customWidth="1"/>
    <col min="8461" max="8461" width="12.28515625" style="11" customWidth="1"/>
    <col min="8462" max="8462" width="14.42578125" style="11" customWidth="1"/>
    <col min="8463" max="8463" width="11" style="11" customWidth="1"/>
    <col min="8464" max="8464" width="12.28515625" style="11" customWidth="1"/>
    <col min="8465" max="8465" width="14.5703125" style="11" customWidth="1"/>
    <col min="8466" max="8466" width="11" style="11" customWidth="1"/>
    <col min="8467" max="8467" width="12.28515625" style="11" customWidth="1"/>
    <col min="8468" max="8468" width="14.5703125" style="11" customWidth="1"/>
    <col min="8469" max="8469" width="11" style="11" customWidth="1"/>
    <col min="8470" max="8470" width="12.28515625" style="11" customWidth="1"/>
    <col min="8471" max="8471" width="14.5703125" style="11" customWidth="1"/>
    <col min="8472" max="8472" width="11" style="11" customWidth="1"/>
    <col min="8473" max="8703" width="9.140625" style="11"/>
    <col min="8704" max="8704" width="2.7109375" style="11" customWidth="1"/>
    <col min="8705" max="8705" width="25.7109375" style="11" customWidth="1"/>
    <col min="8706" max="8706" width="11" style="11" customWidth="1"/>
    <col min="8707" max="8710" width="25.7109375" style="11" customWidth="1"/>
    <col min="8711" max="8711" width="12.28515625" style="11" customWidth="1"/>
    <col min="8712" max="8712" width="14.85546875" style="11" customWidth="1"/>
    <col min="8713" max="8713" width="11" style="11" customWidth="1"/>
    <col min="8714" max="8714" width="12.28515625" style="11" customWidth="1"/>
    <col min="8715" max="8715" width="14.5703125" style="11" customWidth="1"/>
    <col min="8716" max="8716" width="11" style="11" customWidth="1"/>
    <col min="8717" max="8717" width="12.28515625" style="11" customWidth="1"/>
    <col min="8718" max="8718" width="14.42578125" style="11" customWidth="1"/>
    <col min="8719" max="8719" width="11" style="11" customWidth="1"/>
    <col min="8720" max="8720" width="12.28515625" style="11" customWidth="1"/>
    <col min="8721" max="8721" width="14.5703125" style="11" customWidth="1"/>
    <col min="8722" max="8722" width="11" style="11" customWidth="1"/>
    <col min="8723" max="8723" width="12.28515625" style="11" customWidth="1"/>
    <col min="8724" max="8724" width="14.5703125" style="11" customWidth="1"/>
    <col min="8725" max="8725" width="11" style="11" customWidth="1"/>
    <col min="8726" max="8726" width="12.28515625" style="11" customWidth="1"/>
    <col min="8727" max="8727" width="14.5703125" style="11" customWidth="1"/>
    <col min="8728" max="8728" width="11" style="11" customWidth="1"/>
    <col min="8729" max="8959" width="9.140625" style="11"/>
    <col min="8960" max="8960" width="2.7109375" style="11" customWidth="1"/>
    <col min="8961" max="8961" width="25.7109375" style="11" customWidth="1"/>
    <col min="8962" max="8962" width="11" style="11" customWidth="1"/>
    <col min="8963" max="8966" width="25.7109375" style="11" customWidth="1"/>
    <col min="8967" max="8967" width="12.28515625" style="11" customWidth="1"/>
    <col min="8968" max="8968" width="14.85546875" style="11" customWidth="1"/>
    <col min="8969" max="8969" width="11" style="11" customWidth="1"/>
    <col min="8970" max="8970" width="12.28515625" style="11" customWidth="1"/>
    <col min="8971" max="8971" width="14.5703125" style="11" customWidth="1"/>
    <col min="8972" max="8972" width="11" style="11" customWidth="1"/>
    <col min="8973" max="8973" width="12.28515625" style="11" customWidth="1"/>
    <col min="8974" max="8974" width="14.42578125" style="11" customWidth="1"/>
    <col min="8975" max="8975" width="11" style="11" customWidth="1"/>
    <col min="8976" max="8976" width="12.28515625" style="11" customWidth="1"/>
    <col min="8977" max="8977" width="14.5703125" style="11" customWidth="1"/>
    <col min="8978" max="8978" width="11" style="11" customWidth="1"/>
    <col min="8979" max="8979" width="12.28515625" style="11" customWidth="1"/>
    <col min="8980" max="8980" width="14.5703125" style="11" customWidth="1"/>
    <col min="8981" max="8981" width="11" style="11" customWidth="1"/>
    <col min="8982" max="8982" width="12.28515625" style="11" customWidth="1"/>
    <col min="8983" max="8983" width="14.5703125" style="11" customWidth="1"/>
    <col min="8984" max="8984" width="11" style="11" customWidth="1"/>
    <col min="8985" max="9215" width="9.140625" style="11"/>
    <col min="9216" max="9216" width="2.7109375" style="11" customWidth="1"/>
    <col min="9217" max="9217" width="25.7109375" style="11" customWidth="1"/>
    <col min="9218" max="9218" width="11" style="11" customWidth="1"/>
    <col min="9219" max="9222" width="25.7109375" style="11" customWidth="1"/>
    <col min="9223" max="9223" width="12.28515625" style="11" customWidth="1"/>
    <col min="9224" max="9224" width="14.85546875" style="11" customWidth="1"/>
    <col min="9225" max="9225" width="11" style="11" customWidth="1"/>
    <col min="9226" max="9226" width="12.28515625" style="11" customWidth="1"/>
    <col min="9227" max="9227" width="14.5703125" style="11" customWidth="1"/>
    <col min="9228" max="9228" width="11" style="11" customWidth="1"/>
    <col min="9229" max="9229" width="12.28515625" style="11" customWidth="1"/>
    <col min="9230" max="9230" width="14.42578125" style="11" customWidth="1"/>
    <col min="9231" max="9231" width="11" style="11" customWidth="1"/>
    <col min="9232" max="9232" width="12.28515625" style="11" customWidth="1"/>
    <col min="9233" max="9233" width="14.5703125" style="11" customWidth="1"/>
    <col min="9234" max="9234" width="11" style="11" customWidth="1"/>
    <col min="9235" max="9235" width="12.28515625" style="11" customWidth="1"/>
    <col min="9236" max="9236" width="14.5703125" style="11" customWidth="1"/>
    <col min="9237" max="9237" width="11" style="11" customWidth="1"/>
    <col min="9238" max="9238" width="12.28515625" style="11" customWidth="1"/>
    <col min="9239" max="9239" width="14.5703125" style="11" customWidth="1"/>
    <col min="9240" max="9240" width="11" style="11" customWidth="1"/>
    <col min="9241" max="9471" width="9.140625" style="11"/>
    <col min="9472" max="9472" width="2.7109375" style="11" customWidth="1"/>
    <col min="9473" max="9473" width="25.7109375" style="11" customWidth="1"/>
    <col min="9474" max="9474" width="11" style="11" customWidth="1"/>
    <col min="9475" max="9478" width="25.7109375" style="11" customWidth="1"/>
    <col min="9479" max="9479" width="12.28515625" style="11" customWidth="1"/>
    <col min="9480" max="9480" width="14.85546875" style="11" customWidth="1"/>
    <col min="9481" max="9481" width="11" style="11" customWidth="1"/>
    <col min="9482" max="9482" width="12.28515625" style="11" customWidth="1"/>
    <col min="9483" max="9483" width="14.5703125" style="11" customWidth="1"/>
    <col min="9484" max="9484" width="11" style="11" customWidth="1"/>
    <col min="9485" max="9485" width="12.28515625" style="11" customWidth="1"/>
    <col min="9486" max="9486" width="14.42578125" style="11" customWidth="1"/>
    <col min="9487" max="9487" width="11" style="11" customWidth="1"/>
    <col min="9488" max="9488" width="12.28515625" style="11" customWidth="1"/>
    <col min="9489" max="9489" width="14.5703125" style="11" customWidth="1"/>
    <col min="9490" max="9490" width="11" style="11" customWidth="1"/>
    <col min="9491" max="9491" width="12.28515625" style="11" customWidth="1"/>
    <col min="9492" max="9492" width="14.5703125" style="11" customWidth="1"/>
    <col min="9493" max="9493" width="11" style="11" customWidth="1"/>
    <col min="9494" max="9494" width="12.28515625" style="11" customWidth="1"/>
    <col min="9495" max="9495" width="14.5703125" style="11" customWidth="1"/>
    <col min="9496" max="9496" width="11" style="11" customWidth="1"/>
    <col min="9497" max="9727" width="9.140625" style="11"/>
    <col min="9728" max="9728" width="2.7109375" style="11" customWidth="1"/>
    <col min="9729" max="9729" width="25.7109375" style="11" customWidth="1"/>
    <col min="9730" max="9730" width="11" style="11" customWidth="1"/>
    <col min="9731" max="9734" width="25.7109375" style="11" customWidth="1"/>
    <col min="9735" max="9735" width="12.28515625" style="11" customWidth="1"/>
    <col min="9736" max="9736" width="14.85546875" style="11" customWidth="1"/>
    <col min="9737" max="9737" width="11" style="11" customWidth="1"/>
    <col min="9738" max="9738" width="12.28515625" style="11" customWidth="1"/>
    <col min="9739" max="9739" width="14.5703125" style="11" customWidth="1"/>
    <col min="9740" max="9740" width="11" style="11" customWidth="1"/>
    <col min="9741" max="9741" width="12.28515625" style="11" customWidth="1"/>
    <col min="9742" max="9742" width="14.42578125" style="11" customWidth="1"/>
    <col min="9743" max="9743" width="11" style="11" customWidth="1"/>
    <col min="9744" max="9744" width="12.28515625" style="11" customWidth="1"/>
    <col min="9745" max="9745" width="14.5703125" style="11" customWidth="1"/>
    <col min="9746" max="9746" width="11" style="11" customWidth="1"/>
    <col min="9747" max="9747" width="12.28515625" style="11" customWidth="1"/>
    <col min="9748" max="9748" width="14.5703125" style="11" customWidth="1"/>
    <col min="9749" max="9749" width="11" style="11" customWidth="1"/>
    <col min="9750" max="9750" width="12.28515625" style="11" customWidth="1"/>
    <col min="9751" max="9751" width="14.5703125" style="11" customWidth="1"/>
    <col min="9752" max="9752" width="11" style="11" customWidth="1"/>
    <col min="9753" max="9983" width="9.140625" style="11"/>
    <col min="9984" max="9984" width="2.7109375" style="11" customWidth="1"/>
    <col min="9985" max="9985" width="25.7109375" style="11" customWidth="1"/>
    <col min="9986" max="9986" width="11" style="11" customWidth="1"/>
    <col min="9987" max="9990" width="25.7109375" style="11" customWidth="1"/>
    <col min="9991" max="9991" width="12.28515625" style="11" customWidth="1"/>
    <col min="9992" max="9992" width="14.85546875" style="11" customWidth="1"/>
    <col min="9993" max="9993" width="11" style="11" customWidth="1"/>
    <col min="9994" max="9994" width="12.28515625" style="11" customWidth="1"/>
    <col min="9995" max="9995" width="14.5703125" style="11" customWidth="1"/>
    <col min="9996" max="9996" width="11" style="11" customWidth="1"/>
    <col min="9997" max="9997" width="12.28515625" style="11" customWidth="1"/>
    <col min="9998" max="9998" width="14.42578125" style="11" customWidth="1"/>
    <col min="9999" max="9999" width="11" style="11" customWidth="1"/>
    <col min="10000" max="10000" width="12.28515625" style="11" customWidth="1"/>
    <col min="10001" max="10001" width="14.5703125" style="11" customWidth="1"/>
    <col min="10002" max="10002" width="11" style="11" customWidth="1"/>
    <col min="10003" max="10003" width="12.28515625" style="11" customWidth="1"/>
    <col min="10004" max="10004" width="14.5703125" style="11" customWidth="1"/>
    <col min="10005" max="10005" width="11" style="11" customWidth="1"/>
    <col min="10006" max="10006" width="12.28515625" style="11" customWidth="1"/>
    <col min="10007" max="10007" width="14.5703125" style="11" customWidth="1"/>
    <col min="10008" max="10008" width="11" style="11" customWidth="1"/>
    <col min="10009" max="10239" width="9.140625" style="11"/>
    <col min="10240" max="10240" width="2.7109375" style="11" customWidth="1"/>
    <col min="10241" max="10241" width="25.7109375" style="11" customWidth="1"/>
    <col min="10242" max="10242" width="11" style="11" customWidth="1"/>
    <col min="10243" max="10246" width="25.7109375" style="11" customWidth="1"/>
    <col min="10247" max="10247" width="12.28515625" style="11" customWidth="1"/>
    <col min="10248" max="10248" width="14.85546875" style="11" customWidth="1"/>
    <col min="10249" max="10249" width="11" style="11" customWidth="1"/>
    <col min="10250" max="10250" width="12.28515625" style="11" customWidth="1"/>
    <col min="10251" max="10251" width="14.5703125" style="11" customWidth="1"/>
    <col min="10252" max="10252" width="11" style="11" customWidth="1"/>
    <col min="10253" max="10253" width="12.28515625" style="11" customWidth="1"/>
    <col min="10254" max="10254" width="14.42578125" style="11" customWidth="1"/>
    <col min="10255" max="10255" width="11" style="11" customWidth="1"/>
    <col min="10256" max="10256" width="12.28515625" style="11" customWidth="1"/>
    <col min="10257" max="10257" width="14.5703125" style="11" customWidth="1"/>
    <col min="10258" max="10258" width="11" style="11" customWidth="1"/>
    <col min="10259" max="10259" width="12.28515625" style="11" customWidth="1"/>
    <col min="10260" max="10260" width="14.5703125" style="11" customWidth="1"/>
    <col min="10261" max="10261" width="11" style="11" customWidth="1"/>
    <col min="10262" max="10262" width="12.28515625" style="11" customWidth="1"/>
    <col min="10263" max="10263" width="14.5703125" style="11" customWidth="1"/>
    <col min="10264" max="10264" width="11" style="11" customWidth="1"/>
    <col min="10265" max="10495" width="9.140625" style="11"/>
    <col min="10496" max="10496" width="2.7109375" style="11" customWidth="1"/>
    <col min="10497" max="10497" width="25.7109375" style="11" customWidth="1"/>
    <col min="10498" max="10498" width="11" style="11" customWidth="1"/>
    <col min="10499" max="10502" width="25.7109375" style="11" customWidth="1"/>
    <col min="10503" max="10503" width="12.28515625" style="11" customWidth="1"/>
    <col min="10504" max="10504" width="14.85546875" style="11" customWidth="1"/>
    <col min="10505" max="10505" width="11" style="11" customWidth="1"/>
    <col min="10506" max="10506" width="12.28515625" style="11" customWidth="1"/>
    <col min="10507" max="10507" width="14.5703125" style="11" customWidth="1"/>
    <col min="10508" max="10508" width="11" style="11" customWidth="1"/>
    <col min="10509" max="10509" width="12.28515625" style="11" customWidth="1"/>
    <col min="10510" max="10510" width="14.42578125" style="11" customWidth="1"/>
    <col min="10511" max="10511" width="11" style="11" customWidth="1"/>
    <col min="10512" max="10512" width="12.28515625" style="11" customWidth="1"/>
    <col min="10513" max="10513" width="14.5703125" style="11" customWidth="1"/>
    <col min="10514" max="10514" width="11" style="11" customWidth="1"/>
    <col min="10515" max="10515" width="12.28515625" style="11" customWidth="1"/>
    <col min="10516" max="10516" width="14.5703125" style="11" customWidth="1"/>
    <col min="10517" max="10517" width="11" style="11" customWidth="1"/>
    <col min="10518" max="10518" width="12.28515625" style="11" customWidth="1"/>
    <col min="10519" max="10519" width="14.5703125" style="11" customWidth="1"/>
    <col min="10520" max="10520" width="11" style="11" customWidth="1"/>
    <col min="10521" max="10751" width="9.140625" style="11"/>
    <col min="10752" max="10752" width="2.7109375" style="11" customWidth="1"/>
    <col min="10753" max="10753" width="25.7109375" style="11" customWidth="1"/>
    <col min="10754" max="10754" width="11" style="11" customWidth="1"/>
    <col min="10755" max="10758" width="25.7109375" style="11" customWidth="1"/>
    <col min="10759" max="10759" width="12.28515625" style="11" customWidth="1"/>
    <col min="10760" max="10760" width="14.85546875" style="11" customWidth="1"/>
    <col min="10761" max="10761" width="11" style="11" customWidth="1"/>
    <col min="10762" max="10762" width="12.28515625" style="11" customWidth="1"/>
    <col min="10763" max="10763" width="14.5703125" style="11" customWidth="1"/>
    <col min="10764" max="10764" width="11" style="11" customWidth="1"/>
    <col min="10765" max="10765" width="12.28515625" style="11" customWidth="1"/>
    <col min="10766" max="10766" width="14.42578125" style="11" customWidth="1"/>
    <col min="10767" max="10767" width="11" style="11" customWidth="1"/>
    <col min="10768" max="10768" width="12.28515625" style="11" customWidth="1"/>
    <col min="10769" max="10769" width="14.5703125" style="11" customWidth="1"/>
    <col min="10770" max="10770" width="11" style="11" customWidth="1"/>
    <col min="10771" max="10771" width="12.28515625" style="11" customWidth="1"/>
    <col min="10772" max="10772" width="14.5703125" style="11" customWidth="1"/>
    <col min="10773" max="10773" width="11" style="11" customWidth="1"/>
    <col min="10774" max="10774" width="12.28515625" style="11" customWidth="1"/>
    <col min="10775" max="10775" width="14.5703125" style="11" customWidth="1"/>
    <col min="10776" max="10776" width="11" style="11" customWidth="1"/>
    <col min="10777" max="11007" width="9.140625" style="11"/>
    <col min="11008" max="11008" width="2.7109375" style="11" customWidth="1"/>
    <col min="11009" max="11009" width="25.7109375" style="11" customWidth="1"/>
    <col min="11010" max="11010" width="11" style="11" customWidth="1"/>
    <col min="11011" max="11014" width="25.7109375" style="11" customWidth="1"/>
    <col min="11015" max="11015" width="12.28515625" style="11" customWidth="1"/>
    <col min="11016" max="11016" width="14.85546875" style="11" customWidth="1"/>
    <col min="11017" max="11017" width="11" style="11" customWidth="1"/>
    <col min="11018" max="11018" width="12.28515625" style="11" customWidth="1"/>
    <col min="11019" max="11019" width="14.5703125" style="11" customWidth="1"/>
    <col min="11020" max="11020" width="11" style="11" customWidth="1"/>
    <col min="11021" max="11021" width="12.28515625" style="11" customWidth="1"/>
    <col min="11022" max="11022" width="14.42578125" style="11" customWidth="1"/>
    <col min="11023" max="11023" width="11" style="11" customWidth="1"/>
    <col min="11024" max="11024" width="12.28515625" style="11" customWidth="1"/>
    <col min="11025" max="11025" width="14.5703125" style="11" customWidth="1"/>
    <col min="11026" max="11026" width="11" style="11" customWidth="1"/>
    <col min="11027" max="11027" width="12.28515625" style="11" customWidth="1"/>
    <col min="11028" max="11028" width="14.5703125" style="11" customWidth="1"/>
    <col min="11029" max="11029" width="11" style="11" customWidth="1"/>
    <col min="11030" max="11030" width="12.28515625" style="11" customWidth="1"/>
    <col min="11031" max="11031" width="14.5703125" style="11" customWidth="1"/>
    <col min="11032" max="11032" width="11" style="11" customWidth="1"/>
    <col min="11033" max="11263" width="9.140625" style="11"/>
    <col min="11264" max="11264" width="2.7109375" style="11" customWidth="1"/>
    <col min="11265" max="11265" width="25.7109375" style="11" customWidth="1"/>
    <col min="11266" max="11266" width="11" style="11" customWidth="1"/>
    <col min="11267" max="11270" width="25.7109375" style="11" customWidth="1"/>
    <col min="11271" max="11271" width="12.28515625" style="11" customWidth="1"/>
    <col min="11272" max="11272" width="14.85546875" style="11" customWidth="1"/>
    <col min="11273" max="11273" width="11" style="11" customWidth="1"/>
    <col min="11274" max="11274" width="12.28515625" style="11" customWidth="1"/>
    <col min="11275" max="11275" width="14.5703125" style="11" customWidth="1"/>
    <col min="11276" max="11276" width="11" style="11" customWidth="1"/>
    <col min="11277" max="11277" width="12.28515625" style="11" customWidth="1"/>
    <col min="11278" max="11278" width="14.42578125" style="11" customWidth="1"/>
    <col min="11279" max="11279" width="11" style="11" customWidth="1"/>
    <col min="11280" max="11280" width="12.28515625" style="11" customWidth="1"/>
    <col min="11281" max="11281" width="14.5703125" style="11" customWidth="1"/>
    <col min="11282" max="11282" width="11" style="11" customWidth="1"/>
    <col min="11283" max="11283" width="12.28515625" style="11" customWidth="1"/>
    <col min="11284" max="11284" width="14.5703125" style="11" customWidth="1"/>
    <col min="11285" max="11285" width="11" style="11" customWidth="1"/>
    <col min="11286" max="11286" width="12.28515625" style="11" customWidth="1"/>
    <col min="11287" max="11287" width="14.5703125" style="11" customWidth="1"/>
    <col min="11288" max="11288" width="11" style="11" customWidth="1"/>
    <col min="11289" max="11519" width="9.140625" style="11"/>
    <col min="11520" max="11520" width="2.7109375" style="11" customWidth="1"/>
    <col min="11521" max="11521" width="25.7109375" style="11" customWidth="1"/>
    <col min="11522" max="11522" width="11" style="11" customWidth="1"/>
    <col min="11523" max="11526" width="25.7109375" style="11" customWidth="1"/>
    <col min="11527" max="11527" width="12.28515625" style="11" customWidth="1"/>
    <col min="11528" max="11528" width="14.85546875" style="11" customWidth="1"/>
    <col min="11529" max="11529" width="11" style="11" customWidth="1"/>
    <col min="11530" max="11530" width="12.28515625" style="11" customWidth="1"/>
    <col min="11531" max="11531" width="14.5703125" style="11" customWidth="1"/>
    <col min="11532" max="11532" width="11" style="11" customWidth="1"/>
    <col min="11533" max="11533" width="12.28515625" style="11" customWidth="1"/>
    <col min="11534" max="11534" width="14.42578125" style="11" customWidth="1"/>
    <col min="11535" max="11535" width="11" style="11" customWidth="1"/>
    <col min="11536" max="11536" width="12.28515625" style="11" customWidth="1"/>
    <col min="11537" max="11537" width="14.5703125" style="11" customWidth="1"/>
    <col min="11538" max="11538" width="11" style="11" customWidth="1"/>
    <col min="11539" max="11539" width="12.28515625" style="11" customWidth="1"/>
    <col min="11540" max="11540" width="14.5703125" style="11" customWidth="1"/>
    <col min="11541" max="11541" width="11" style="11" customWidth="1"/>
    <col min="11542" max="11542" width="12.28515625" style="11" customWidth="1"/>
    <col min="11543" max="11543" width="14.5703125" style="11" customWidth="1"/>
    <col min="11544" max="11544" width="11" style="11" customWidth="1"/>
    <col min="11545" max="11775" width="9.140625" style="11"/>
    <col min="11776" max="11776" width="2.7109375" style="11" customWidth="1"/>
    <col min="11777" max="11777" width="25.7109375" style="11" customWidth="1"/>
    <col min="11778" max="11778" width="11" style="11" customWidth="1"/>
    <col min="11779" max="11782" width="25.7109375" style="11" customWidth="1"/>
    <col min="11783" max="11783" width="12.28515625" style="11" customWidth="1"/>
    <col min="11784" max="11784" width="14.85546875" style="11" customWidth="1"/>
    <col min="11785" max="11785" width="11" style="11" customWidth="1"/>
    <col min="11786" max="11786" width="12.28515625" style="11" customWidth="1"/>
    <col min="11787" max="11787" width="14.5703125" style="11" customWidth="1"/>
    <col min="11788" max="11788" width="11" style="11" customWidth="1"/>
    <col min="11789" max="11789" width="12.28515625" style="11" customWidth="1"/>
    <col min="11790" max="11790" width="14.42578125" style="11" customWidth="1"/>
    <col min="11791" max="11791" width="11" style="11" customWidth="1"/>
    <col min="11792" max="11792" width="12.28515625" style="11" customWidth="1"/>
    <col min="11793" max="11793" width="14.5703125" style="11" customWidth="1"/>
    <col min="11794" max="11794" width="11" style="11" customWidth="1"/>
    <col min="11795" max="11795" width="12.28515625" style="11" customWidth="1"/>
    <col min="11796" max="11796" width="14.5703125" style="11" customWidth="1"/>
    <col min="11797" max="11797" width="11" style="11" customWidth="1"/>
    <col min="11798" max="11798" width="12.28515625" style="11" customWidth="1"/>
    <col min="11799" max="11799" width="14.5703125" style="11" customWidth="1"/>
    <col min="11800" max="11800" width="11" style="11" customWidth="1"/>
    <col min="11801" max="12031" width="9.140625" style="11"/>
    <col min="12032" max="12032" width="2.7109375" style="11" customWidth="1"/>
    <col min="12033" max="12033" width="25.7109375" style="11" customWidth="1"/>
    <col min="12034" max="12034" width="11" style="11" customWidth="1"/>
    <col min="12035" max="12038" width="25.7109375" style="11" customWidth="1"/>
    <col min="12039" max="12039" width="12.28515625" style="11" customWidth="1"/>
    <col min="12040" max="12040" width="14.85546875" style="11" customWidth="1"/>
    <col min="12041" max="12041" width="11" style="11" customWidth="1"/>
    <col min="12042" max="12042" width="12.28515625" style="11" customWidth="1"/>
    <col min="12043" max="12043" width="14.5703125" style="11" customWidth="1"/>
    <col min="12044" max="12044" width="11" style="11" customWidth="1"/>
    <col min="12045" max="12045" width="12.28515625" style="11" customWidth="1"/>
    <col min="12046" max="12046" width="14.42578125" style="11" customWidth="1"/>
    <col min="12047" max="12047" width="11" style="11" customWidth="1"/>
    <col min="12048" max="12048" width="12.28515625" style="11" customWidth="1"/>
    <col min="12049" max="12049" width="14.5703125" style="11" customWidth="1"/>
    <col min="12050" max="12050" width="11" style="11" customWidth="1"/>
    <col min="12051" max="12051" width="12.28515625" style="11" customWidth="1"/>
    <col min="12052" max="12052" width="14.5703125" style="11" customWidth="1"/>
    <col min="12053" max="12053" width="11" style="11" customWidth="1"/>
    <col min="12054" max="12054" width="12.28515625" style="11" customWidth="1"/>
    <col min="12055" max="12055" width="14.5703125" style="11" customWidth="1"/>
    <col min="12056" max="12056" width="11" style="11" customWidth="1"/>
    <col min="12057" max="12287" width="9.140625" style="11"/>
    <col min="12288" max="12288" width="2.7109375" style="11" customWidth="1"/>
    <col min="12289" max="12289" width="25.7109375" style="11" customWidth="1"/>
    <col min="12290" max="12290" width="11" style="11" customWidth="1"/>
    <col min="12291" max="12294" width="25.7109375" style="11" customWidth="1"/>
    <col min="12295" max="12295" width="12.28515625" style="11" customWidth="1"/>
    <col min="12296" max="12296" width="14.85546875" style="11" customWidth="1"/>
    <col min="12297" max="12297" width="11" style="11" customWidth="1"/>
    <col min="12298" max="12298" width="12.28515625" style="11" customWidth="1"/>
    <col min="12299" max="12299" width="14.5703125" style="11" customWidth="1"/>
    <col min="12300" max="12300" width="11" style="11" customWidth="1"/>
    <col min="12301" max="12301" width="12.28515625" style="11" customWidth="1"/>
    <col min="12302" max="12302" width="14.42578125" style="11" customWidth="1"/>
    <col min="12303" max="12303" width="11" style="11" customWidth="1"/>
    <col min="12304" max="12304" width="12.28515625" style="11" customWidth="1"/>
    <col min="12305" max="12305" width="14.5703125" style="11" customWidth="1"/>
    <col min="12306" max="12306" width="11" style="11" customWidth="1"/>
    <col min="12307" max="12307" width="12.28515625" style="11" customWidth="1"/>
    <col min="12308" max="12308" width="14.5703125" style="11" customWidth="1"/>
    <col min="12309" max="12309" width="11" style="11" customWidth="1"/>
    <col min="12310" max="12310" width="12.28515625" style="11" customWidth="1"/>
    <col min="12311" max="12311" width="14.5703125" style="11" customWidth="1"/>
    <col min="12312" max="12312" width="11" style="11" customWidth="1"/>
    <col min="12313" max="12543" width="9.140625" style="11"/>
    <col min="12544" max="12544" width="2.7109375" style="11" customWidth="1"/>
    <col min="12545" max="12545" width="25.7109375" style="11" customWidth="1"/>
    <col min="12546" max="12546" width="11" style="11" customWidth="1"/>
    <col min="12547" max="12550" width="25.7109375" style="11" customWidth="1"/>
    <col min="12551" max="12551" width="12.28515625" style="11" customWidth="1"/>
    <col min="12552" max="12552" width="14.85546875" style="11" customWidth="1"/>
    <col min="12553" max="12553" width="11" style="11" customWidth="1"/>
    <col min="12554" max="12554" width="12.28515625" style="11" customWidth="1"/>
    <col min="12555" max="12555" width="14.5703125" style="11" customWidth="1"/>
    <col min="12556" max="12556" width="11" style="11" customWidth="1"/>
    <col min="12557" max="12557" width="12.28515625" style="11" customWidth="1"/>
    <col min="12558" max="12558" width="14.42578125" style="11" customWidth="1"/>
    <col min="12559" max="12559" width="11" style="11" customWidth="1"/>
    <col min="12560" max="12560" width="12.28515625" style="11" customWidth="1"/>
    <col min="12561" max="12561" width="14.5703125" style="11" customWidth="1"/>
    <col min="12562" max="12562" width="11" style="11" customWidth="1"/>
    <col min="12563" max="12563" width="12.28515625" style="11" customWidth="1"/>
    <col min="12564" max="12564" width="14.5703125" style="11" customWidth="1"/>
    <col min="12565" max="12565" width="11" style="11" customWidth="1"/>
    <col min="12566" max="12566" width="12.28515625" style="11" customWidth="1"/>
    <col min="12567" max="12567" width="14.5703125" style="11" customWidth="1"/>
    <col min="12568" max="12568" width="11" style="11" customWidth="1"/>
    <col min="12569" max="12799" width="9.140625" style="11"/>
    <col min="12800" max="12800" width="2.7109375" style="11" customWidth="1"/>
    <col min="12801" max="12801" width="25.7109375" style="11" customWidth="1"/>
    <col min="12802" max="12802" width="11" style="11" customWidth="1"/>
    <col min="12803" max="12806" width="25.7109375" style="11" customWidth="1"/>
    <col min="12807" max="12807" width="12.28515625" style="11" customWidth="1"/>
    <col min="12808" max="12808" width="14.85546875" style="11" customWidth="1"/>
    <col min="12809" max="12809" width="11" style="11" customWidth="1"/>
    <col min="12810" max="12810" width="12.28515625" style="11" customWidth="1"/>
    <col min="12811" max="12811" width="14.5703125" style="11" customWidth="1"/>
    <col min="12812" max="12812" width="11" style="11" customWidth="1"/>
    <col min="12813" max="12813" width="12.28515625" style="11" customWidth="1"/>
    <col min="12814" max="12814" width="14.42578125" style="11" customWidth="1"/>
    <col min="12815" max="12815" width="11" style="11" customWidth="1"/>
    <col min="12816" max="12816" width="12.28515625" style="11" customWidth="1"/>
    <col min="12817" max="12817" width="14.5703125" style="11" customWidth="1"/>
    <col min="12818" max="12818" width="11" style="11" customWidth="1"/>
    <col min="12819" max="12819" width="12.28515625" style="11" customWidth="1"/>
    <col min="12820" max="12820" width="14.5703125" style="11" customWidth="1"/>
    <col min="12821" max="12821" width="11" style="11" customWidth="1"/>
    <col min="12822" max="12822" width="12.28515625" style="11" customWidth="1"/>
    <col min="12823" max="12823" width="14.5703125" style="11" customWidth="1"/>
    <col min="12824" max="12824" width="11" style="11" customWidth="1"/>
    <col min="12825" max="13055" width="9.140625" style="11"/>
    <col min="13056" max="13056" width="2.7109375" style="11" customWidth="1"/>
    <col min="13057" max="13057" width="25.7109375" style="11" customWidth="1"/>
    <col min="13058" max="13058" width="11" style="11" customWidth="1"/>
    <col min="13059" max="13062" width="25.7109375" style="11" customWidth="1"/>
    <col min="13063" max="13063" width="12.28515625" style="11" customWidth="1"/>
    <col min="13064" max="13064" width="14.85546875" style="11" customWidth="1"/>
    <col min="13065" max="13065" width="11" style="11" customWidth="1"/>
    <col min="13066" max="13066" width="12.28515625" style="11" customWidth="1"/>
    <col min="13067" max="13067" width="14.5703125" style="11" customWidth="1"/>
    <col min="13068" max="13068" width="11" style="11" customWidth="1"/>
    <col min="13069" max="13069" width="12.28515625" style="11" customWidth="1"/>
    <col min="13070" max="13070" width="14.42578125" style="11" customWidth="1"/>
    <col min="13071" max="13071" width="11" style="11" customWidth="1"/>
    <col min="13072" max="13072" width="12.28515625" style="11" customWidth="1"/>
    <col min="13073" max="13073" width="14.5703125" style="11" customWidth="1"/>
    <col min="13074" max="13074" width="11" style="11" customWidth="1"/>
    <col min="13075" max="13075" width="12.28515625" style="11" customWidth="1"/>
    <col min="13076" max="13076" width="14.5703125" style="11" customWidth="1"/>
    <col min="13077" max="13077" width="11" style="11" customWidth="1"/>
    <col min="13078" max="13078" width="12.28515625" style="11" customWidth="1"/>
    <col min="13079" max="13079" width="14.5703125" style="11" customWidth="1"/>
    <col min="13080" max="13080" width="11" style="11" customWidth="1"/>
    <col min="13081" max="13311" width="9.140625" style="11"/>
    <col min="13312" max="13312" width="2.7109375" style="11" customWidth="1"/>
    <col min="13313" max="13313" width="25.7109375" style="11" customWidth="1"/>
    <col min="13314" max="13314" width="11" style="11" customWidth="1"/>
    <col min="13315" max="13318" width="25.7109375" style="11" customWidth="1"/>
    <col min="13319" max="13319" width="12.28515625" style="11" customWidth="1"/>
    <col min="13320" max="13320" width="14.85546875" style="11" customWidth="1"/>
    <col min="13321" max="13321" width="11" style="11" customWidth="1"/>
    <col min="13322" max="13322" width="12.28515625" style="11" customWidth="1"/>
    <col min="13323" max="13323" width="14.5703125" style="11" customWidth="1"/>
    <col min="13324" max="13324" width="11" style="11" customWidth="1"/>
    <col min="13325" max="13325" width="12.28515625" style="11" customWidth="1"/>
    <col min="13326" max="13326" width="14.42578125" style="11" customWidth="1"/>
    <col min="13327" max="13327" width="11" style="11" customWidth="1"/>
    <col min="13328" max="13328" width="12.28515625" style="11" customWidth="1"/>
    <col min="13329" max="13329" width="14.5703125" style="11" customWidth="1"/>
    <col min="13330" max="13330" width="11" style="11" customWidth="1"/>
    <col min="13331" max="13331" width="12.28515625" style="11" customWidth="1"/>
    <col min="13332" max="13332" width="14.5703125" style="11" customWidth="1"/>
    <col min="13333" max="13333" width="11" style="11" customWidth="1"/>
    <col min="13334" max="13334" width="12.28515625" style="11" customWidth="1"/>
    <col min="13335" max="13335" width="14.5703125" style="11" customWidth="1"/>
    <col min="13336" max="13336" width="11" style="11" customWidth="1"/>
    <col min="13337" max="13567" width="9.140625" style="11"/>
    <col min="13568" max="13568" width="2.7109375" style="11" customWidth="1"/>
    <col min="13569" max="13569" width="25.7109375" style="11" customWidth="1"/>
    <col min="13570" max="13570" width="11" style="11" customWidth="1"/>
    <col min="13571" max="13574" width="25.7109375" style="11" customWidth="1"/>
    <col min="13575" max="13575" width="12.28515625" style="11" customWidth="1"/>
    <col min="13576" max="13576" width="14.85546875" style="11" customWidth="1"/>
    <col min="13577" max="13577" width="11" style="11" customWidth="1"/>
    <col min="13578" max="13578" width="12.28515625" style="11" customWidth="1"/>
    <col min="13579" max="13579" width="14.5703125" style="11" customWidth="1"/>
    <col min="13580" max="13580" width="11" style="11" customWidth="1"/>
    <col min="13581" max="13581" width="12.28515625" style="11" customWidth="1"/>
    <col min="13582" max="13582" width="14.42578125" style="11" customWidth="1"/>
    <col min="13583" max="13583" width="11" style="11" customWidth="1"/>
    <col min="13584" max="13584" width="12.28515625" style="11" customWidth="1"/>
    <col min="13585" max="13585" width="14.5703125" style="11" customWidth="1"/>
    <col min="13586" max="13586" width="11" style="11" customWidth="1"/>
    <col min="13587" max="13587" width="12.28515625" style="11" customWidth="1"/>
    <col min="13588" max="13588" width="14.5703125" style="11" customWidth="1"/>
    <col min="13589" max="13589" width="11" style="11" customWidth="1"/>
    <col min="13590" max="13590" width="12.28515625" style="11" customWidth="1"/>
    <col min="13591" max="13591" width="14.5703125" style="11" customWidth="1"/>
    <col min="13592" max="13592" width="11" style="11" customWidth="1"/>
    <col min="13593" max="13823" width="9.140625" style="11"/>
    <col min="13824" max="13824" width="2.7109375" style="11" customWidth="1"/>
    <col min="13825" max="13825" width="25.7109375" style="11" customWidth="1"/>
    <col min="13826" max="13826" width="11" style="11" customWidth="1"/>
    <col min="13827" max="13830" width="25.7109375" style="11" customWidth="1"/>
    <col min="13831" max="13831" width="12.28515625" style="11" customWidth="1"/>
    <col min="13832" max="13832" width="14.85546875" style="11" customWidth="1"/>
    <col min="13833" max="13833" width="11" style="11" customWidth="1"/>
    <col min="13834" max="13834" width="12.28515625" style="11" customWidth="1"/>
    <col min="13835" max="13835" width="14.5703125" style="11" customWidth="1"/>
    <col min="13836" max="13836" width="11" style="11" customWidth="1"/>
    <col min="13837" max="13837" width="12.28515625" style="11" customWidth="1"/>
    <col min="13838" max="13838" width="14.42578125" style="11" customWidth="1"/>
    <col min="13839" max="13839" width="11" style="11" customWidth="1"/>
    <col min="13840" max="13840" width="12.28515625" style="11" customWidth="1"/>
    <col min="13841" max="13841" width="14.5703125" style="11" customWidth="1"/>
    <col min="13842" max="13842" width="11" style="11" customWidth="1"/>
    <col min="13843" max="13843" width="12.28515625" style="11" customWidth="1"/>
    <col min="13844" max="13844" width="14.5703125" style="11" customWidth="1"/>
    <col min="13845" max="13845" width="11" style="11" customWidth="1"/>
    <col min="13846" max="13846" width="12.28515625" style="11" customWidth="1"/>
    <col min="13847" max="13847" width="14.5703125" style="11" customWidth="1"/>
    <col min="13848" max="13848" width="11" style="11" customWidth="1"/>
    <col min="13849" max="14079" width="9.140625" style="11"/>
    <col min="14080" max="14080" width="2.7109375" style="11" customWidth="1"/>
    <col min="14081" max="14081" width="25.7109375" style="11" customWidth="1"/>
    <col min="14082" max="14082" width="11" style="11" customWidth="1"/>
    <col min="14083" max="14086" width="25.7109375" style="11" customWidth="1"/>
    <col min="14087" max="14087" width="12.28515625" style="11" customWidth="1"/>
    <col min="14088" max="14088" width="14.85546875" style="11" customWidth="1"/>
    <col min="14089" max="14089" width="11" style="11" customWidth="1"/>
    <col min="14090" max="14090" width="12.28515625" style="11" customWidth="1"/>
    <col min="14091" max="14091" width="14.5703125" style="11" customWidth="1"/>
    <col min="14092" max="14092" width="11" style="11" customWidth="1"/>
    <col min="14093" max="14093" width="12.28515625" style="11" customWidth="1"/>
    <col min="14094" max="14094" width="14.42578125" style="11" customWidth="1"/>
    <col min="14095" max="14095" width="11" style="11" customWidth="1"/>
    <col min="14096" max="14096" width="12.28515625" style="11" customWidth="1"/>
    <col min="14097" max="14097" width="14.5703125" style="11" customWidth="1"/>
    <col min="14098" max="14098" width="11" style="11" customWidth="1"/>
    <col min="14099" max="14099" width="12.28515625" style="11" customWidth="1"/>
    <col min="14100" max="14100" width="14.5703125" style="11" customWidth="1"/>
    <col min="14101" max="14101" width="11" style="11" customWidth="1"/>
    <col min="14102" max="14102" width="12.28515625" style="11" customWidth="1"/>
    <col min="14103" max="14103" width="14.5703125" style="11" customWidth="1"/>
    <col min="14104" max="14104" width="11" style="11" customWidth="1"/>
    <col min="14105" max="14335" width="9.140625" style="11"/>
    <col min="14336" max="14336" width="2.7109375" style="11" customWidth="1"/>
    <col min="14337" max="14337" width="25.7109375" style="11" customWidth="1"/>
    <col min="14338" max="14338" width="11" style="11" customWidth="1"/>
    <col min="14339" max="14342" width="25.7109375" style="11" customWidth="1"/>
    <col min="14343" max="14343" width="12.28515625" style="11" customWidth="1"/>
    <col min="14344" max="14344" width="14.85546875" style="11" customWidth="1"/>
    <col min="14345" max="14345" width="11" style="11" customWidth="1"/>
    <col min="14346" max="14346" width="12.28515625" style="11" customWidth="1"/>
    <col min="14347" max="14347" width="14.5703125" style="11" customWidth="1"/>
    <col min="14348" max="14348" width="11" style="11" customWidth="1"/>
    <col min="14349" max="14349" width="12.28515625" style="11" customWidth="1"/>
    <col min="14350" max="14350" width="14.42578125" style="11" customWidth="1"/>
    <col min="14351" max="14351" width="11" style="11" customWidth="1"/>
    <col min="14352" max="14352" width="12.28515625" style="11" customWidth="1"/>
    <col min="14353" max="14353" width="14.5703125" style="11" customWidth="1"/>
    <col min="14354" max="14354" width="11" style="11" customWidth="1"/>
    <col min="14355" max="14355" width="12.28515625" style="11" customWidth="1"/>
    <col min="14356" max="14356" width="14.5703125" style="11" customWidth="1"/>
    <col min="14357" max="14357" width="11" style="11" customWidth="1"/>
    <col min="14358" max="14358" width="12.28515625" style="11" customWidth="1"/>
    <col min="14359" max="14359" width="14.5703125" style="11" customWidth="1"/>
    <col min="14360" max="14360" width="11" style="11" customWidth="1"/>
    <col min="14361" max="14591" width="9.140625" style="11"/>
    <col min="14592" max="14592" width="2.7109375" style="11" customWidth="1"/>
    <col min="14593" max="14593" width="25.7109375" style="11" customWidth="1"/>
    <col min="14594" max="14594" width="11" style="11" customWidth="1"/>
    <col min="14595" max="14598" width="25.7109375" style="11" customWidth="1"/>
    <col min="14599" max="14599" width="12.28515625" style="11" customWidth="1"/>
    <col min="14600" max="14600" width="14.85546875" style="11" customWidth="1"/>
    <col min="14601" max="14601" width="11" style="11" customWidth="1"/>
    <col min="14602" max="14602" width="12.28515625" style="11" customWidth="1"/>
    <col min="14603" max="14603" width="14.5703125" style="11" customWidth="1"/>
    <col min="14604" max="14604" width="11" style="11" customWidth="1"/>
    <col min="14605" max="14605" width="12.28515625" style="11" customWidth="1"/>
    <col min="14606" max="14606" width="14.42578125" style="11" customWidth="1"/>
    <col min="14607" max="14607" width="11" style="11" customWidth="1"/>
    <col min="14608" max="14608" width="12.28515625" style="11" customWidth="1"/>
    <col min="14609" max="14609" width="14.5703125" style="11" customWidth="1"/>
    <col min="14610" max="14610" width="11" style="11" customWidth="1"/>
    <col min="14611" max="14611" width="12.28515625" style="11" customWidth="1"/>
    <col min="14612" max="14612" width="14.5703125" style="11" customWidth="1"/>
    <col min="14613" max="14613" width="11" style="11" customWidth="1"/>
    <col min="14614" max="14614" width="12.28515625" style="11" customWidth="1"/>
    <col min="14615" max="14615" width="14.5703125" style="11" customWidth="1"/>
    <col min="14616" max="14616" width="11" style="11" customWidth="1"/>
    <col min="14617" max="14847" width="9.140625" style="11"/>
    <col min="14848" max="14848" width="2.7109375" style="11" customWidth="1"/>
    <col min="14849" max="14849" width="25.7109375" style="11" customWidth="1"/>
    <col min="14850" max="14850" width="11" style="11" customWidth="1"/>
    <col min="14851" max="14854" width="25.7109375" style="11" customWidth="1"/>
    <col min="14855" max="14855" width="12.28515625" style="11" customWidth="1"/>
    <col min="14856" max="14856" width="14.85546875" style="11" customWidth="1"/>
    <col min="14857" max="14857" width="11" style="11" customWidth="1"/>
    <col min="14858" max="14858" width="12.28515625" style="11" customWidth="1"/>
    <col min="14859" max="14859" width="14.5703125" style="11" customWidth="1"/>
    <col min="14860" max="14860" width="11" style="11" customWidth="1"/>
    <col min="14861" max="14861" width="12.28515625" style="11" customWidth="1"/>
    <col min="14862" max="14862" width="14.42578125" style="11" customWidth="1"/>
    <col min="14863" max="14863" width="11" style="11" customWidth="1"/>
    <col min="14864" max="14864" width="12.28515625" style="11" customWidth="1"/>
    <col min="14865" max="14865" width="14.5703125" style="11" customWidth="1"/>
    <col min="14866" max="14866" width="11" style="11" customWidth="1"/>
    <col min="14867" max="14867" width="12.28515625" style="11" customWidth="1"/>
    <col min="14868" max="14868" width="14.5703125" style="11" customWidth="1"/>
    <col min="14869" max="14869" width="11" style="11" customWidth="1"/>
    <col min="14870" max="14870" width="12.28515625" style="11" customWidth="1"/>
    <col min="14871" max="14871" width="14.5703125" style="11" customWidth="1"/>
    <col min="14872" max="14872" width="11" style="11" customWidth="1"/>
    <col min="14873" max="15103" width="9.140625" style="11"/>
    <col min="15104" max="15104" width="2.7109375" style="11" customWidth="1"/>
    <col min="15105" max="15105" width="25.7109375" style="11" customWidth="1"/>
    <col min="15106" max="15106" width="11" style="11" customWidth="1"/>
    <col min="15107" max="15110" width="25.7109375" style="11" customWidth="1"/>
    <col min="15111" max="15111" width="12.28515625" style="11" customWidth="1"/>
    <col min="15112" max="15112" width="14.85546875" style="11" customWidth="1"/>
    <col min="15113" max="15113" width="11" style="11" customWidth="1"/>
    <col min="15114" max="15114" width="12.28515625" style="11" customWidth="1"/>
    <col min="15115" max="15115" width="14.5703125" style="11" customWidth="1"/>
    <col min="15116" max="15116" width="11" style="11" customWidth="1"/>
    <col min="15117" max="15117" width="12.28515625" style="11" customWidth="1"/>
    <col min="15118" max="15118" width="14.42578125" style="11" customWidth="1"/>
    <col min="15119" max="15119" width="11" style="11" customWidth="1"/>
    <col min="15120" max="15120" width="12.28515625" style="11" customWidth="1"/>
    <col min="15121" max="15121" width="14.5703125" style="11" customWidth="1"/>
    <col min="15122" max="15122" width="11" style="11" customWidth="1"/>
    <col min="15123" max="15123" width="12.28515625" style="11" customWidth="1"/>
    <col min="15124" max="15124" width="14.5703125" style="11" customWidth="1"/>
    <col min="15125" max="15125" width="11" style="11" customWidth="1"/>
    <col min="15126" max="15126" width="12.28515625" style="11" customWidth="1"/>
    <col min="15127" max="15127" width="14.5703125" style="11" customWidth="1"/>
    <col min="15128" max="15128" width="11" style="11" customWidth="1"/>
    <col min="15129" max="15359" width="9.140625" style="11"/>
    <col min="15360" max="15360" width="2.7109375" style="11" customWidth="1"/>
    <col min="15361" max="15361" width="25.7109375" style="11" customWidth="1"/>
    <col min="15362" max="15362" width="11" style="11" customWidth="1"/>
    <col min="15363" max="15366" width="25.7109375" style="11" customWidth="1"/>
    <col min="15367" max="15367" width="12.28515625" style="11" customWidth="1"/>
    <col min="15368" max="15368" width="14.85546875" style="11" customWidth="1"/>
    <col min="15369" max="15369" width="11" style="11" customWidth="1"/>
    <col min="15370" max="15370" width="12.28515625" style="11" customWidth="1"/>
    <col min="15371" max="15371" width="14.5703125" style="11" customWidth="1"/>
    <col min="15372" max="15372" width="11" style="11" customWidth="1"/>
    <col min="15373" max="15373" width="12.28515625" style="11" customWidth="1"/>
    <col min="15374" max="15374" width="14.42578125" style="11" customWidth="1"/>
    <col min="15375" max="15375" width="11" style="11" customWidth="1"/>
    <col min="15376" max="15376" width="12.28515625" style="11" customWidth="1"/>
    <col min="15377" max="15377" width="14.5703125" style="11" customWidth="1"/>
    <col min="15378" max="15378" width="11" style="11" customWidth="1"/>
    <col min="15379" max="15379" width="12.28515625" style="11" customWidth="1"/>
    <col min="15380" max="15380" width="14.5703125" style="11" customWidth="1"/>
    <col min="15381" max="15381" width="11" style="11" customWidth="1"/>
    <col min="15382" max="15382" width="12.28515625" style="11" customWidth="1"/>
    <col min="15383" max="15383" width="14.5703125" style="11" customWidth="1"/>
    <col min="15384" max="15384" width="11" style="11" customWidth="1"/>
    <col min="15385" max="15615" width="9.140625" style="11"/>
    <col min="15616" max="15616" width="2.7109375" style="11" customWidth="1"/>
    <col min="15617" max="15617" width="25.7109375" style="11" customWidth="1"/>
    <col min="15618" max="15618" width="11" style="11" customWidth="1"/>
    <col min="15619" max="15622" width="25.7109375" style="11" customWidth="1"/>
    <col min="15623" max="15623" width="12.28515625" style="11" customWidth="1"/>
    <col min="15624" max="15624" width="14.85546875" style="11" customWidth="1"/>
    <col min="15625" max="15625" width="11" style="11" customWidth="1"/>
    <col min="15626" max="15626" width="12.28515625" style="11" customWidth="1"/>
    <col min="15627" max="15627" width="14.5703125" style="11" customWidth="1"/>
    <col min="15628" max="15628" width="11" style="11" customWidth="1"/>
    <col min="15629" max="15629" width="12.28515625" style="11" customWidth="1"/>
    <col min="15630" max="15630" width="14.42578125" style="11" customWidth="1"/>
    <col min="15631" max="15631" width="11" style="11" customWidth="1"/>
    <col min="15632" max="15632" width="12.28515625" style="11" customWidth="1"/>
    <col min="15633" max="15633" width="14.5703125" style="11" customWidth="1"/>
    <col min="15634" max="15634" width="11" style="11" customWidth="1"/>
    <col min="15635" max="15635" width="12.28515625" style="11" customWidth="1"/>
    <col min="15636" max="15636" width="14.5703125" style="11" customWidth="1"/>
    <col min="15637" max="15637" width="11" style="11" customWidth="1"/>
    <col min="15638" max="15638" width="12.28515625" style="11" customWidth="1"/>
    <col min="15639" max="15639" width="14.5703125" style="11" customWidth="1"/>
    <col min="15640" max="15640" width="11" style="11" customWidth="1"/>
    <col min="15641" max="15871" width="9.140625" style="11"/>
    <col min="15872" max="15872" width="2.7109375" style="11" customWidth="1"/>
    <col min="15873" max="15873" width="25.7109375" style="11" customWidth="1"/>
    <col min="15874" max="15874" width="11" style="11" customWidth="1"/>
    <col min="15875" max="15878" width="25.7109375" style="11" customWidth="1"/>
    <col min="15879" max="15879" width="12.28515625" style="11" customWidth="1"/>
    <col min="15880" max="15880" width="14.85546875" style="11" customWidth="1"/>
    <col min="15881" max="15881" width="11" style="11" customWidth="1"/>
    <col min="15882" max="15882" width="12.28515625" style="11" customWidth="1"/>
    <col min="15883" max="15883" width="14.5703125" style="11" customWidth="1"/>
    <col min="15884" max="15884" width="11" style="11" customWidth="1"/>
    <col min="15885" max="15885" width="12.28515625" style="11" customWidth="1"/>
    <col min="15886" max="15886" width="14.42578125" style="11" customWidth="1"/>
    <col min="15887" max="15887" width="11" style="11" customWidth="1"/>
    <col min="15888" max="15888" width="12.28515625" style="11" customWidth="1"/>
    <col min="15889" max="15889" width="14.5703125" style="11" customWidth="1"/>
    <col min="15890" max="15890" width="11" style="11" customWidth="1"/>
    <col min="15891" max="15891" width="12.28515625" style="11" customWidth="1"/>
    <col min="15892" max="15892" width="14.5703125" style="11" customWidth="1"/>
    <col min="15893" max="15893" width="11" style="11" customWidth="1"/>
    <col min="15894" max="15894" width="12.28515625" style="11" customWidth="1"/>
    <col min="15895" max="15895" width="14.5703125" style="11" customWidth="1"/>
    <col min="15896" max="15896" width="11" style="11" customWidth="1"/>
    <col min="15897" max="16127" width="9.140625" style="11"/>
    <col min="16128" max="16128" width="2.7109375" style="11" customWidth="1"/>
    <col min="16129" max="16129" width="25.7109375" style="11" customWidth="1"/>
    <col min="16130" max="16130" width="11" style="11" customWidth="1"/>
    <col min="16131" max="16134" width="25.7109375" style="11" customWidth="1"/>
    <col min="16135" max="16135" width="12.28515625" style="11" customWidth="1"/>
    <col min="16136" max="16136" width="14.85546875" style="11" customWidth="1"/>
    <col min="16137" max="16137" width="11" style="11" customWidth="1"/>
    <col min="16138" max="16138" width="12.28515625" style="11" customWidth="1"/>
    <col min="16139" max="16139" width="14.5703125" style="11" customWidth="1"/>
    <col min="16140" max="16140" width="11" style="11" customWidth="1"/>
    <col min="16141" max="16141" width="12.28515625" style="11" customWidth="1"/>
    <col min="16142" max="16142" width="14.42578125" style="11" customWidth="1"/>
    <col min="16143" max="16143" width="11" style="11" customWidth="1"/>
    <col min="16144" max="16144" width="12.28515625" style="11" customWidth="1"/>
    <col min="16145" max="16145" width="14.5703125" style="11" customWidth="1"/>
    <col min="16146" max="16146" width="11" style="11" customWidth="1"/>
    <col min="16147" max="16147" width="12.28515625" style="11" customWidth="1"/>
    <col min="16148" max="16148" width="14.5703125" style="11" customWidth="1"/>
    <col min="16149" max="16149" width="11" style="11" customWidth="1"/>
    <col min="16150" max="16150" width="12.28515625" style="11" customWidth="1"/>
    <col min="16151" max="16151" width="14.5703125" style="11" customWidth="1"/>
    <col min="16152" max="16152" width="11" style="11" customWidth="1"/>
    <col min="16153" max="16384" width="9.140625" style="11"/>
  </cols>
  <sheetData>
    <row r="1" spans="1:15" s="42" customFormat="1" ht="15.6">
      <c r="A1" s="3" t="s">
        <v>5</v>
      </c>
    </row>
    <row r="2" spans="1:15" s="42" customFormat="1" ht="15" customHeight="1">
      <c r="A2" s="4" t="s">
        <v>6</v>
      </c>
      <c r="E2" s="43" t="s">
        <v>42</v>
      </c>
      <c r="F2" s="198" t="str">
        <f>'4. Cost Proposal Summary'!E2</f>
        <v>Maximus</v>
      </c>
      <c r="G2" s="199"/>
      <c r="H2" s="199"/>
      <c r="I2" s="200"/>
    </row>
    <row r="3" spans="1:15" s="42" customFormat="1" ht="15" customHeight="1">
      <c r="A3" s="44" t="s">
        <v>276</v>
      </c>
      <c r="F3" s="201" t="s">
        <v>44</v>
      </c>
      <c r="G3" s="202"/>
      <c r="H3" s="202"/>
      <c r="I3" s="203"/>
    </row>
    <row r="5" spans="1:15" s="14" customFormat="1" ht="14.1">
      <c r="A5" s="77"/>
      <c r="B5" s="208" t="s">
        <v>45</v>
      </c>
      <c r="C5" s="208"/>
      <c r="D5" s="208"/>
      <c r="E5" s="208"/>
      <c r="F5" s="208"/>
      <c r="G5" s="208"/>
      <c r="H5" s="78"/>
      <c r="I5" s="78"/>
      <c r="J5" s="78"/>
      <c r="K5" s="78"/>
      <c r="L5" s="78"/>
      <c r="M5" s="78"/>
      <c r="N5" s="78"/>
      <c r="O5" s="78"/>
    </row>
    <row r="6" spans="1:15" s="50" customFormat="1" ht="96.75" customHeight="1">
      <c r="A6" s="13"/>
      <c r="B6" s="190" t="s">
        <v>277</v>
      </c>
      <c r="C6" s="190"/>
      <c r="D6" s="190"/>
      <c r="E6" s="190"/>
      <c r="F6" s="190"/>
      <c r="G6" s="190"/>
      <c r="H6" s="190"/>
      <c r="I6" s="190"/>
      <c r="J6" s="15"/>
      <c r="K6" s="16"/>
      <c r="L6" s="16"/>
      <c r="M6" s="15"/>
      <c r="N6" s="16"/>
      <c r="O6" s="16"/>
    </row>
    <row r="8" spans="1:15" s="50" customFormat="1" ht="12.75" customHeight="1">
      <c r="A8" s="13"/>
      <c r="B8" s="13"/>
      <c r="C8" s="13"/>
      <c r="D8" s="13"/>
      <c r="E8" s="13"/>
      <c r="F8" s="15"/>
      <c r="G8" s="16"/>
      <c r="H8" s="16"/>
      <c r="I8" s="16"/>
      <c r="J8" s="15"/>
      <c r="K8" s="16"/>
      <c r="L8" s="16"/>
      <c r="M8" s="15"/>
      <c r="N8" s="16"/>
      <c r="O8" s="16"/>
    </row>
    <row r="9" spans="1:15" s="16" customFormat="1" ht="13.15" customHeight="1">
      <c r="B9" s="79" t="s">
        <v>278</v>
      </c>
      <c r="C9" s="79"/>
      <c r="D9" s="5"/>
      <c r="E9" s="13"/>
    </row>
    <row r="10" spans="1:15" s="16" customFormat="1" ht="13.15" customHeight="1">
      <c r="B10" s="209" t="s">
        <v>214</v>
      </c>
      <c r="C10" s="209"/>
      <c r="D10" s="80">
        <v>2.4446800000000001E-2</v>
      </c>
      <c r="E10" s="13"/>
    </row>
    <row r="11" spans="1:15" s="16" customFormat="1" ht="26.25" customHeight="1">
      <c r="B11" s="212" t="s">
        <v>279</v>
      </c>
      <c r="C11" s="213"/>
      <c r="D11" s="81">
        <v>525</v>
      </c>
      <c r="E11" s="5"/>
    </row>
    <row r="12" spans="1:15" s="25" customFormat="1" ht="12.95">
      <c r="B12" s="101"/>
      <c r="C12" s="101"/>
      <c r="D12" s="102"/>
      <c r="E12" s="28"/>
    </row>
    <row r="13" spans="1:15" s="16" customFormat="1" ht="12.75" customHeight="1">
      <c r="B13" s="79" t="s">
        <v>280</v>
      </c>
      <c r="C13" s="79"/>
      <c r="D13" s="82"/>
      <c r="E13" s="5"/>
    </row>
    <row r="14" spans="1:15" s="16" customFormat="1" ht="12.95">
      <c r="B14" s="209" t="s">
        <v>50</v>
      </c>
      <c r="C14" s="209"/>
      <c r="D14" s="83">
        <f>C23*D11*12</f>
        <v>2226264.8857913734</v>
      </c>
      <c r="E14" s="84"/>
    </row>
    <row r="15" spans="1:15" s="16" customFormat="1" ht="12.95">
      <c r="B15" s="209" t="s">
        <v>51</v>
      </c>
      <c r="C15" s="209"/>
      <c r="D15" s="83">
        <f>C24*D11*12</f>
        <v>2280663</v>
      </c>
      <c r="E15" s="84"/>
    </row>
    <row r="16" spans="1:15" s="16" customFormat="1" ht="12.95">
      <c r="B16" s="209" t="s">
        <v>52</v>
      </c>
      <c r="C16" s="209"/>
      <c r="D16" s="83">
        <f>C25*D11*12</f>
        <v>2336418</v>
      </c>
      <c r="E16" s="84"/>
    </row>
    <row r="17" spans="2:5" s="16" customFormat="1" ht="12.95">
      <c r="B17" s="209" t="s">
        <v>53</v>
      </c>
      <c r="C17" s="209"/>
      <c r="D17" s="83">
        <f>C26*D11*12</f>
        <v>2393559</v>
      </c>
      <c r="E17" s="84"/>
    </row>
    <row r="18" spans="2:5" s="16" customFormat="1" ht="12.95">
      <c r="B18" s="210" t="s">
        <v>54</v>
      </c>
      <c r="C18" s="211"/>
      <c r="D18" s="83">
        <f>C27*D11*12</f>
        <v>2452086</v>
      </c>
      <c r="E18" s="84"/>
    </row>
    <row r="19" spans="2:5" s="16" customFormat="1" ht="12.95">
      <c r="B19" s="210" t="s">
        <v>55</v>
      </c>
      <c r="C19" s="211"/>
      <c r="D19" s="83">
        <f>C28*D11*12</f>
        <v>2512062</v>
      </c>
      <c r="E19" s="84"/>
    </row>
    <row r="20" spans="2:5" s="16" customFormat="1" ht="12.95">
      <c r="B20" s="79"/>
      <c r="C20" s="79"/>
      <c r="D20" s="5"/>
      <c r="E20" s="5"/>
    </row>
    <row r="21" spans="2:5" s="16" customFormat="1" ht="12.95">
      <c r="B21" s="79" t="s">
        <v>281</v>
      </c>
      <c r="C21" s="79"/>
      <c r="D21" s="5"/>
      <c r="E21" s="5"/>
    </row>
    <row r="22" spans="2:5" s="16" customFormat="1" ht="26.25" customHeight="1">
      <c r="C22" s="85" t="s">
        <v>282</v>
      </c>
      <c r="D22" s="147"/>
      <c r="E22" s="147"/>
    </row>
    <row r="23" spans="2:5" s="16" customFormat="1" ht="12.75" customHeight="1">
      <c r="B23" s="90" t="s">
        <v>223</v>
      </c>
      <c r="C23" s="91">
        <v>353.37537869704346</v>
      </c>
      <c r="D23" s="148"/>
      <c r="E23" s="148"/>
    </row>
    <row r="24" spans="2:5" s="16" customFormat="1" ht="12.75" customHeight="1">
      <c r="B24" s="90" t="s">
        <v>224</v>
      </c>
      <c r="C24" s="92">
        <f t="shared" ref="C24:C28" si="0">ROUND(IF(ISBLANK(C23),0,C23*(1+$D$10)),2)</f>
        <v>362.01</v>
      </c>
      <c r="D24" s="102"/>
      <c r="E24" s="102"/>
    </row>
    <row r="25" spans="2:5" s="16" customFormat="1" ht="12.6">
      <c r="B25" s="90" t="s">
        <v>225</v>
      </c>
      <c r="C25" s="92">
        <f t="shared" si="0"/>
        <v>370.86</v>
      </c>
      <c r="D25" s="102"/>
      <c r="E25" s="102"/>
    </row>
    <row r="26" spans="2:5" s="16" customFormat="1" ht="12.6">
      <c r="B26" s="90" t="s">
        <v>226</v>
      </c>
      <c r="C26" s="92">
        <f t="shared" si="0"/>
        <v>379.93</v>
      </c>
      <c r="D26" s="102"/>
      <c r="E26" s="102"/>
    </row>
    <row r="27" spans="2:5" s="16" customFormat="1" ht="24.95">
      <c r="B27" s="90" t="s">
        <v>227</v>
      </c>
      <c r="C27" s="92">
        <f t="shared" si="0"/>
        <v>389.22</v>
      </c>
      <c r="D27" s="102"/>
      <c r="E27" s="102"/>
    </row>
    <row r="28" spans="2:5" s="16" customFormat="1" ht="24.95">
      <c r="B28" s="90" t="s">
        <v>228</v>
      </c>
      <c r="C28" s="92">
        <f t="shared" si="0"/>
        <v>398.74</v>
      </c>
      <c r="D28" s="102"/>
      <c r="E28" s="102"/>
    </row>
    <row r="29" spans="2:5" s="16" customFormat="1" ht="12.6">
      <c r="D29" s="25"/>
      <c r="E29" s="25"/>
    </row>
    <row r="30" spans="2:5" s="16" customFormat="1" ht="12.6">
      <c r="D30" s="25"/>
      <c r="E30" s="25"/>
    </row>
    <row r="31" spans="2:5" s="25" customFormat="1">
      <c r="B31" s="103" t="s">
        <v>283</v>
      </c>
      <c r="C31" s="11"/>
      <c r="D31" s="11"/>
      <c r="E31" s="11"/>
    </row>
    <row r="32" spans="2:5" s="16" customFormat="1" ht="42">
      <c r="B32" s="94" t="s">
        <v>66</v>
      </c>
      <c r="C32" s="85" t="s">
        <v>284</v>
      </c>
      <c r="D32" s="147"/>
      <c r="E32" s="147"/>
    </row>
    <row r="33" spans="2:5" s="16" customFormat="1" ht="12.6">
      <c r="B33" s="95" t="s">
        <v>253</v>
      </c>
      <c r="C33" s="96">
        <v>3.6144578313253E-3</v>
      </c>
      <c r="D33" s="149"/>
      <c r="E33" s="149"/>
    </row>
    <row r="34" spans="2:5" s="16" customFormat="1" ht="12.6">
      <c r="B34" s="97" t="s">
        <v>254</v>
      </c>
      <c r="C34" s="96">
        <v>3.6144578313252997E-2</v>
      </c>
      <c r="D34" s="149"/>
      <c r="E34" s="149"/>
    </row>
    <row r="35" spans="2:5" s="16" customFormat="1" ht="12.6">
      <c r="B35" s="97" t="s">
        <v>285</v>
      </c>
      <c r="C35" s="96">
        <v>5.4444444444444402</v>
      </c>
      <c r="D35" s="149"/>
      <c r="E35" s="149"/>
    </row>
    <row r="36" spans="2:5" s="16" customFormat="1" ht="12.6">
      <c r="B36" s="97" t="s">
        <v>146</v>
      </c>
      <c r="C36" s="96">
        <v>1.0443240564924601</v>
      </c>
      <c r="D36" s="149"/>
      <c r="E36" s="149"/>
    </row>
    <row r="37" spans="2:5" s="16" customFormat="1" ht="12.6">
      <c r="B37" s="97"/>
      <c r="C37" s="96"/>
      <c r="D37" s="149"/>
      <c r="E37" s="149"/>
    </row>
    <row r="38" spans="2:5" s="16" customFormat="1" ht="12.6">
      <c r="B38" s="97"/>
      <c r="C38" s="96"/>
      <c r="D38" s="149"/>
      <c r="E38" s="149"/>
    </row>
    <row r="39" spans="2:5" s="16" customFormat="1" ht="12.6">
      <c r="B39" s="97"/>
      <c r="C39" s="96"/>
      <c r="D39" s="149"/>
      <c r="E39" s="149"/>
    </row>
    <row r="40" spans="2:5" s="16" customFormat="1" ht="12.6">
      <c r="B40" s="97"/>
      <c r="C40" s="96"/>
      <c r="D40" s="149"/>
      <c r="E40" s="149"/>
    </row>
    <row r="41" spans="2:5" s="16" customFormat="1" ht="12.6">
      <c r="B41" s="97"/>
      <c r="C41" s="96"/>
      <c r="D41" s="149"/>
      <c r="E41" s="149"/>
    </row>
    <row r="42" spans="2:5" s="16" customFormat="1" ht="12.6">
      <c r="B42" s="97"/>
      <c r="C42" s="96"/>
      <c r="D42" s="149"/>
      <c r="E42" s="149"/>
    </row>
    <row r="43" spans="2:5" s="16" customFormat="1" ht="12.6">
      <c r="B43" s="97"/>
      <c r="C43" s="96"/>
      <c r="D43" s="149"/>
      <c r="E43" s="149"/>
    </row>
    <row r="44" spans="2:5" s="16" customFormat="1" ht="12.6">
      <c r="B44" s="97"/>
      <c r="C44" s="96"/>
      <c r="D44" s="149"/>
      <c r="E44" s="149"/>
    </row>
    <row r="45" spans="2:5" s="16" customFormat="1" ht="12.6">
      <c r="B45" s="97"/>
      <c r="C45" s="96"/>
      <c r="D45" s="149"/>
      <c r="E45" s="149"/>
    </row>
    <row r="46" spans="2:5" s="16" customFormat="1" ht="12.6">
      <c r="B46" s="97"/>
      <c r="C46" s="96"/>
      <c r="D46" s="149"/>
      <c r="E46" s="149"/>
    </row>
    <row r="47" spans="2:5" s="16" customFormat="1" ht="12.6">
      <c r="B47" s="97"/>
      <c r="C47" s="96"/>
      <c r="D47" s="149"/>
      <c r="E47" s="149"/>
    </row>
    <row r="48" spans="2:5" s="16" customFormat="1" ht="12.6">
      <c r="B48" s="97"/>
      <c r="C48" s="96"/>
      <c r="D48" s="149"/>
      <c r="E48" s="149"/>
    </row>
    <row r="49" spans="2:5" s="16" customFormat="1" ht="12.6">
      <c r="B49" s="97"/>
      <c r="C49" s="96"/>
      <c r="D49" s="149"/>
      <c r="E49" s="149"/>
    </row>
    <row r="50" spans="2:5" s="16" customFormat="1" ht="12.6">
      <c r="B50" s="97"/>
      <c r="C50" s="96"/>
      <c r="D50" s="149"/>
      <c r="E50" s="149"/>
    </row>
    <row r="51" spans="2:5" s="16" customFormat="1" ht="12.6">
      <c r="B51" s="97"/>
      <c r="C51" s="96"/>
      <c r="D51" s="149"/>
      <c r="E51" s="149"/>
    </row>
    <row r="52" spans="2:5" s="16" customFormat="1" ht="12.95">
      <c r="B52" s="98" t="s">
        <v>61</v>
      </c>
      <c r="C52" s="99">
        <f>SUM(C33:C51)</f>
        <v>6.5285275370814784</v>
      </c>
      <c r="D52" s="150"/>
      <c r="E52" s="150"/>
    </row>
    <row r="53" spans="2:5" s="16" customFormat="1" ht="12.6">
      <c r="D53" s="25"/>
      <c r="E53" s="25"/>
    </row>
    <row r="54" spans="2:5" s="16" customFormat="1" ht="12.6">
      <c r="D54" s="25"/>
      <c r="E54" s="25"/>
    </row>
    <row r="55" spans="2:5" s="16" customFormat="1" ht="12.6">
      <c r="D55" s="25"/>
      <c r="E55" s="25"/>
    </row>
    <row r="56" spans="2:5" s="16" customFormat="1" ht="12.6" hidden="1">
      <c r="D56" s="25"/>
      <c r="E56" s="25"/>
    </row>
    <row r="57" spans="2:5" s="16" customFormat="1" hidden="1">
      <c r="B57" s="94" t="s">
        <v>66</v>
      </c>
      <c r="C57"/>
      <c r="D57" s="11"/>
      <c r="E57" s="11"/>
    </row>
    <row r="58" spans="2:5" s="16" customFormat="1" ht="12.6" hidden="1">
      <c r="B58" s="16" t="str">
        <f>'5. Key Staff'!B12</f>
        <v>Project Manager</v>
      </c>
      <c r="D58" s="25"/>
      <c r="E58" s="25"/>
    </row>
    <row r="59" spans="2:5" s="16" customFormat="1" ht="12.6" hidden="1">
      <c r="B59" s="16" t="str">
        <f>'5. Key Staff'!B13</f>
        <v>Operations Supervisor</v>
      </c>
      <c r="D59" s="25"/>
      <c r="E59" s="25"/>
    </row>
    <row r="60" spans="2:5" s="16" customFormat="1" ht="12.6" hidden="1">
      <c r="B60" s="16" t="str">
        <f>'5. Key Staff'!B14</f>
        <v>Information Systems Coordinator</v>
      </c>
      <c r="D60" s="25"/>
      <c r="E60" s="25"/>
    </row>
    <row r="61" spans="2:5" s="16" customFormat="1" ht="12.6" hidden="1">
      <c r="B61" s="16" t="str">
        <f>'5. Key Staff'!B15</f>
        <v>Training Coordinator</v>
      </c>
      <c r="D61" s="25"/>
      <c r="E61" s="25"/>
    </row>
    <row r="62" spans="2:5" s="16" customFormat="1" ht="12.6" hidden="1">
      <c r="B62" s="16" t="str">
        <f>'5. Key Staff'!B16</f>
        <v>Level of Care Determination Advisor</v>
      </c>
      <c r="D62" s="25"/>
      <c r="E62" s="25"/>
    </row>
    <row r="63" spans="2:5" s="16" customFormat="1" ht="12.6" hidden="1">
      <c r="B63" s="16" t="str">
        <f>IF('6. Other Staff'!B12="&lt;Specify&gt;","",'6. Other Staff'!B12)</f>
        <v>LOC Assessor</v>
      </c>
      <c r="D63" s="25"/>
      <c r="E63" s="25"/>
    </row>
    <row r="64" spans="2:5" s="16" customFormat="1" ht="12.6" hidden="1">
      <c r="B64" s="16" t="str">
        <f>IF('6. Other Staff'!B13="&lt;Specify&gt;","",'6. Other Staff'!B13)</f>
        <v>PASRR Level II Evaluator</v>
      </c>
      <c r="D64" s="25"/>
      <c r="E64" s="25"/>
    </row>
    <row r="65" spans="2:5" s="16" customFormat="1" ht="12.6" hidden="1">
      <c r="B65" s="16" t="str">
        <f>IF('6. Other Staff'!B14="&lt;Specify&gt;","",'6. Other Staff'!B14)</f>
        <v>Intake Counselor</v>
      </c>
      <c r="D65" s="25"/>
      <c r="E65" s="25"/>
    </row>
    <row r="66" spans="2:5" s="16" customFormat="1" ht="12.6" hidden="1">
      <c r="B66" s="16" t="str">
        <f>IF('6. Other Staff'!B15="&lt;Specify&gt;","",'6. Other Staff'!B15)</f>
        <v>Quality Manager</v>
      </c>
      <c r="D66" s="25"/>
      <c r="E66" s="25"/>
    </row>
    <row r="67" spans="2:5" s="16" customFormat="1" ht="12.6" hidden="1">
      <c r="B67" s="16" t="str">
        <f>IF('6. Other Staff'!B16="&lt;Specify&gt;","",'6. Other Staff'!B16)</f>
        <v>Quality Analyst</v>
      </c>
      <c r="D67" s="25"/>
      <c r="E67" s="25"/>
    </row>
    <row r="68" spans="2:5" s="16" customFormat="1" ht="12.6" hidden="1">
      <c r="B68" s="16" t="str">
        <f>IF('6. Other Staff'!B17="&lt;Specify&gt;","",'6. Other Staff'!B17)</f>
        <v>LOC Regional Supervisors</v>
      </c>
      <c r="D68" s="25"/>
      <c r="E68" s="25"/>
    </row>
    <row r="69" spans="2:5" s="16" customFormat="1" ht="12.6" hidden="1">
      <c r="B69" s="16" t="str">
        <f>IF('6. Other Staff'!B18="&lt;Specify&gt;","",'6. Other Staff'!B18)</f>
        <v xml:space="preserve">LOC Lead </v>
      </c>
      <c r="D69" s="25"/>
      <c r="E69" s="25"/>
    </row>
    <row r="70" spans="2:5" s="16" customFormat="1" ht="12.6" hidden="1">
      <c r="B70" s="16" t="str">
        <f>IF('6. Other Staff'!B19="&lt;Specify&gt;","",'6. Other Staff'!B19)</f>
        <v>LOC Clinical Reviewer</v>
      </c>
      <c r="D70" s="25"/>
      <c r="E70" s="25"/>
    </row>
    <row r="71" spans="2:5" s="16" customFormat="1" ht="12.6" hidden="1">
      <c r="B71" s="16" t="str">
        <f>IF('6. Other Staff'!B20="&lt;Specify&gt;","",'6. Other Staff'!B20)</f>
        <v>Level 1 Clinical Reviewer</v>
      </c>
      <c r="D71" s="25"/>
      <c r="E71" s="25"/>
    </row>
    <row r="72" spans="2:5" s="16" customFormat="1" ht="12.6" hidden="1">
      <c r="B72" s="16" t="str">
        <f>IF('6. Other Staff'!B21="&lt;Specify&gt;","",'6. Other Staff'!B21)</f>
        <v>CSR's</v>
      </c>
      <c r="D72" s="25"/>
      <c r="E72" s="25"/>
    </row>
    <row r="73" spans="2:5" s="16" customFormat="1" ht="12.6" hidden="1">
      <c r="B73" s="16" t="str">
        <f>IF('6. Other Staff'!B22="&lt;Specify&gt;","",'6. Other Staff'!B22)</f>
        <v>PASRR Level II Quality Clinicians</v>
      </c>
      <c r="D73" s="25"/>
      <c r="E73" s="25"/>
    </row>
    <row r="74" spans="2:5" s="16" customFormat="1" ht="12.6" hidden="1">
      <c r="B74" s="16" t="str">
        <f>IF('6. Other Staff'!B23="&lt;Specify&gt;","",'6. Other Staff'!B23)</f>
        <v>Scheduling Support</v>
      </c>
      <c r="D74" s="25"/>
      <c r="E74" s="25"/>
    </row>
    <row r="75" spans="2:5" s="16" customFormat="1" ht="12.6" hidden="1">
      <c r="B75" s="16" t="str">
        <f>IF('6. Other Staff'!B24="&lt;Specify&gt;","",'6. Other Staff'!B24)</f>
        <v>Training Manager</v>
      </c>
      <c r="D75" s="25"/>
      <c r="E75" s="25"/>
    </row>
    <row r="76" spans="2:5" s="16" customFormat="1" ht="12.6" hidden="1">
      <c r="B76" s="16" t="str">
        <f>IF('6. Other Staff'!B25="&lt;Specify&gt;","",'6. Other Staff'!B25)</f>
        <v>Training Specialist</v>
      </c>
      <c r="D76" s="25"/>
      <c r="E76" s="25"/>
    </row>
    <row r="77" spans="2:5" s="16" customFormat="1" ht="12.6" hidden="1">
      <c r="B77" s="16" t="str">
        <f>IF('6. Other Staff'!B26="&lt;Specify&gt;","",'6. Other Staff'!B26)</f>
        <v>Risk Mgmt Manager</v>
      </c>
      <c r="D77" s="25"/>
      <c r="E77" s="25"/>
    </row>
    <row r="78" spans="2:5" s="16" customFormat="1" ht="12.6" hidden="1">
      <c r="B78" s="16" t="str">
        <f>IF('6. Other Staff'!B27="&lt;Specify&gt;","",'6. Other Staff'!B27)</f>
        <v>Comms Manager</v>
      </c>
      <c r="D78" s="25"/>
      <c r="E78" s="25"/>
    </row>
    <row r="79" spans="2:5" s="16" customFormat="1" ht="12.6" hidden="1">
      <c r="B79" s="16" t="str">
        <f>IF('6. Other Staff'!B28="&lt;Specify&gt;","",'6. Other Staff'!B28)</f>
        <v>Comms Specialist</v>
      </c>
      <c r="D79" s="25"/>
      <c r="E79" s="25"/>
    </row>
    <row r="80" spans="2:5" s="16" customFormat="1" ht="12.6" hidden="1">
      <c r="B80" s="16" t="str">
        <f>IF('6. Other Staff'!B29="&lt;Specify&gt;","",'6. Other Staff'!B29)</f>
        <v>Data &amp; Analytics Manager</v>
      </c>
      <c r="D80" s="25"/>
      <c r="E80" s="25"/>
    </row>
    <row r="81" spans="2:5" s="16" customFormat="1" ht="12.6" hidden="1">
      <c r="B81" s="16" t="str">
        <f>IF('6. Other Staff'!B30="&lt;Specify&gt;","",'6. Other Staff'!B30)</f>
        <v>Date &amp; Analytics Analyst</v>
      </c>
      <c r="D81" s="25"/>
      <c r="E81" s="25"/>
    </row>
    <row r="82" spans="2:5" s="16" customFormat="1" ht="12.6" hidden="1">
      <c r="B82" s="16" t="str">
        <f>IF('6. Other Staff'!B31="&lt;Specify&gt;","",'6. Other Staff'!B31)</f>
        <v>Knowledge Mgmt Manager</v>
      </c>
      <c r="D82" s="25"/>
      <c r="E82" s="25"/>
    </row>
    <row r="83" spans="2:5" s="16" customFormat="1" ht="12.6" hidden="1">
      <c r="B83" s="16" t="str">
        <f>IF('6. Other Staff'!B32="&lt;Specify&gt;","",'6. Other Staff'!B32)</f>
        <v>Knowledge Mgmt Assoc. Analyst</v>
      </c>
      <c r="D83" s="25"/>
      <c r="E83" s="25"/>
    </row>
    <row r="84" spans="2:5" s="16" customFormat="1" ht="12.6" hidden="1">
      <c r="B84" s="16" t="str">
        <f>IF('6. Other Staff'!B33="&lt;Specify&gt;","",'6. Other Staff'!B33)</f>
        <v>Administrative Support Coordinators</v>
      </c>
      <c r="D84" s="25"/>
      <c r="E84" s="25"/>
    </row>
    <row r="85" spans="2:5" s="16" customFormat="1" ht="12.6" hidden="1">
      <c r="B85" s="16" t="str">
        <f>IF('6. Other Staff'!B34="&lt;Specify&gt;","",'6. Other Staff'!B34)</f>
        <v>Project Director</v>
      </c>
      <c r="D85" s="25"/>
      <c r="E85" s="25"/>
    </row>
    <row r="86" spans="2:5" s="16" customFormat="1" ht="12.6" hidden="1">
      <c r="B86" s="16" t="str">
        <f>IF('6. Other Staff'!B35="&lt;Specify&gt;","",'6. Other Staff'!B35)</f>
        <v>PASRR Supervisor</v>
      </c>
      <c r="D86" s="25"/>
      <c r="E86" s="25"/>
    </row>
    <row r="87" spans="2:5" s="16" customFormat="1" ht="12.6" hidden="1">
      <c r="B87" s="16" t="str">
        <f>IF('6. Other Staff'!B36="&lt;Specify&gt;","",'6. Other Staff'!B36)</f>
        <v>Intake Counselor Supervisor</v>
      </c>
      <c r="D87" s="25"/>
      <c r="E87" s="25"/>
    </row>
    <row r="88" spans="2:5" s="16" customFormat="1" ht="12.6" hidden="1">
      <c r="B88" s="16" t="str">
        <f>IF('6. Other Staff'!B37="&lt;Specify&gt;","",'6. Other Staff'!B37)</f>
        <v xml:space="preserve">Reporting and Analytics Analyst </v>
      </c>
      <c r="D88" s="25"/>
      <c r="E88" s="25"/>
    </row>
    <row r="89" spans="2:5" s="16" customFormat="1" ht="12.6" hidden="1">
      <c r="B89" s="16" t="str">
        <f>IF('6. Other Staff'!B38="&lt;Specify&gt;","",'6. Other Staff'!B38)</f>
        <v>Stakeholder Outreach Spec.</v>
      </c>
      <c r="D89" s="25"/>
      <c r="E89" s="25"/>
    </row>
    <row r="90" spans="2:5" s="16" customFormat="1" ht="12.6" hidden="1">
      <c r="B90" s="16" t="str">
        <f>IF('6. Other Staff'!B39="&lt;Specify&gt;","",'6. Other Staff'!B39)</f>
        <v>Human Resource Specialist</v>
      </c>
      <c r="D90" s="25"/>
      <c r="E90" s="25"/>
    </row>
    <row r="91" spans="2:5" s="16" customFormat="1" ht="12.6" hidden="1">
      <c r="B91" s="16" t="str">
        <f>IF('6. Other Staff'!B40="&lt;Specify&gt;","",'6. Other Staff'!B40)</f>
        <v>Customer Support Supervisor</v>
      </c>
      <c r="D91" s="25"/>
      <c r="E91" s="25"/>
    </row>
    <row r="92" spans="2:5" s="16" customFormat="1" ht="12.6" hidden="1">
      <c r="B92" s="16" t="str">
        <f>IF('6. Other Staff'!B41="&lt;Specify&gt;","",'6. Other Staff'!B41)</f>
        <v>Implementation Advisor</v>
      </c>
      <c r="D92" s="25"/>
      <c r="E92" s="25"/>
    </row>
    <row r="93" spans="2:5" s="16" customFormat="1" ht="12.6" hidden="1">
      <c r="B93" s="16" t="str">
        <f>IF('6. Other Staff'!B42="&lt;Specify&gt;","",'6. Other Staff'!B42)</f>
        <v>Implementation Manager</v>
      </c>
      <c r="D93" s="25"/>
      <c r="E93" s="25"/>
    </row>
    <row r="94" spans="2:5" s="16" customFormat="1" ht="12.6" hidden="1">
      <c r="B94" s="16" t="str">
        <f>IF('6. Other Staff'!B43="&lt;Specify&gt;","",'6. Other Staff'!B43)</f>
        <v>Implementation Analyst</v>
      </c>
      <c r="D94" s="25"/>
      <c r="E94" s="25"/>
    </row>
    <row r="95" spans="2:5" s="16" customFormat="1" ht="12.6" hidden="1">
      <c r="B95" s="16" t="str">
        <f>IF('6. Other Staff'!B44="&lt;Specify&gt;","",'6. Other Staff'!B44)</f>
        <v>OCM Advisor</v>
      </c>
      <c r="D95" s="25"/>
      <c r="E95" s="25"/>
    </row>
    <row r="96" spans="2:5" s="16" customFormat="1" ht="12.6" hidden="1">
      <c r="B96" s="100"/>
      <c r="D96" s="25"/>
      <c r="E96" s="25"/>
    </row>
    <row r="97" spans="2:5" s="16" customFormat="1" ht="12.6">
      <c r="B97" s="100"/>
      <c r="D97" s="25"/>
      <c r="E97" s="25"/>
    </row>
    <row r="98" spans="2:5" s="16" customFormat="1" ht="12.6">
      <c r="B98" s="100"/>
      <c r="D98" s="25"/>
      <c r="E98" s="25"/>
    </row>
    <row r="99" spans="2:5" s="16" customFormat="1" ht="12.6">
      <c r="B99" s="100"/>
      <c r="D99" s="25"/>
      <c r="E99" s="25"/>
    </row>
    <row r="100" spans="2:5" s="16" customFormat="1" ht="12.6">
      <c r="B100" s="100"/>
      <c r="D100" s="25"/>
      <c r="E100" s="25"/>
    </row>
    <row r="101" spans="2:5" s="16" customFormat="1" ht="12.6">
      <c r="B101" s="100"/>
      <c r="D101" s="25"/>
      <c r="E101" s="25"/>
    </row>
    <row r="102" spans="2:5" s="16" customFormat="1" ht="12.6">
      <c r="B102" s="100"/>
      <c r="D102" s="25"/>
      <c r="E102" s="25"/>
    </row>
    <row r="103" spans="2:5" s="16" customFormat="1" ht="12.6">
      <c r="B103" s="100"/>
      <c r="D103" s="25"/>
      <c r="E103" s="25"/>
    </row>
  </sheetData>
  <sheetProtection algorithmName="SHA-512" hashValue="Skk+eQJTsODNN8g1HpV7kFuU4mf03Ap5d5MBKc8TjpbmRpqI+KZM3eT3LxSF1Xa40RN8fE2oDyNRe0lHb8fqkg==" saltValue="PEq6pcjS2xWHYU+1GDnkQw==" spinCount="100000" sheet="1" objects="1" scenarios="1"/>
  <mergeCells count="12">
    <mergeCell ref="B19:C19"/>
    <mergeCell ref="F2:I2"/>
    <mergeCell ref="F3:I3"/>
    <mergeCell ref="B5:G5"/>
    <mergeCell ref="B6:I6"/>
    <mergeCell ref="B10:C10"/>
    <mergeCell ref="B11:C11"/>
    <mergeCell ref="B14:C14"/>
    <mergeCell ref="B15:C15"/>
    <mergeCell ref="B16:C16"/>
    <mergeCell ref="B17:C17"/>
    <mergeCell ref="B18:C18"/>
  </mergeCells>
  <dataValidations count="2">
    <dataValidation type="list" allowBlank="1" showInputMessage="1" showErrorMessage="1" error="You must select a position from the drop down menu. New positions canbe added in the &quot;Other Staff&quot; sheet. " promptTitle="Select a Position" prompt="Please select a position from the drop down menu. New positions can be added in the &quot;Other Staff&quot; sheet. " sqref="IX33:IX51 WVJ33:WVJ51 WLN33:WLN51 WBR33:WBR51 VRV33:VRV51 VHZ33:VHZ51 UYD33:UYD51 UOH33:UOH51 UEL33:UEL51 TUP33:TUP51 TKT33:TKT51 TAX33:TAX51 SRB33:SRB51 SHF33:SHF51 RXJ33:RXJ51 RNN33:RNN51 RDR33:RDR51 QTV33:QTV51 QJZ33:QJZ51 QAD33:QAD51 PQH33:PQH51 PGL33:PGL51 OWP33:OWP51 OMT33:OMT51 OCX33:OCX51 NTB33:NTB51 NJF33:NJF51 MZJ33:MZJ51 MPN33:MPN51 MFR33:MFR51 LVV33:LVV51 LLZ33:LLZ51 LCD33:LCD51 KSH33:KSH51 KIL33:KIL51 JYP33:JYP51 JOT33:JOT51 JEX33:JEX51 IVB33:IVB51 ILF33:ILF51 IBJ33:IBJ51 HRN33:HRN51 HHR33:HHR51 GXV33:GXV51 GNZ33:GNZ51 GED33:GED51 FUH33:FUH51 FKL33:FKL51 FAP33:FAP51 EQT33:EQT51 EGX33:EGX51 DXB33:DXB51 DNF33:DNF51 DDJ33:DDJ51 CTN33:CTN51 CJR33:CJR51 BZV33:BZV51 BPZ33:BPZ51 BGD33:BGD51 AWH33:AWH51 AML33:AML51 ACP33:ACP51 ST33:ST51" xr:uid="{17E6DC8F-4ED2-4F91-8527-8CC8237DE296}">
      <formula1>$B$57:$B$90</formula1>
    </dataValidation>
    <dataValidation type="list" allowBlank="1" showInputMessage="1" showErrorMessage="1" error="You must select a position from the drop down menu. New positions canbe added in the &quot;Other Staff&quot; sheet. " promptTitle="Select a Position" prompt="Please select a position from the drop down menu. New positions can be added in the &quot;Other Staff&quot; sheet. " sqref="B33:B51" xr:uid="{9613EEB1-EFD0-4663-B54F-92687248BCE1}">
      <formula1>$B$58:$B$95</formula1>
    </dataValidation>
  </dataValidations>
  <pageMargins left="0.7" right="0.7" top="0.75" bottom="0.75" header="0.3" footer="0.3"/>
  <pageSetup scale="70" orientation="landscape" horizontalDpi="1200" verticalDpi="1200" r:id="rId1"/>
  <rowBreaks count="1" manualBreakCount="1">
    <brk id="30"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E23BE-8BCC-4025-8A8A-324D6D2AF73F}">
  <dimension ref="A1:O103"/>
  <sheetViews>
    <sheetView zoomScale="130" zoomScaleNormal="130" workbookViewId="0">
      <pane ySplit="6" topLeftCell="A19" activePane="bottomLeft" state="frozen"/>
      <selection pane="bottomLeft" activeCell="D26" sqref="D26"/>
    </sheetView>
  </sheetViews>
  <sheetFormatPr defaultRowHeight="14.45"/>
  <cols>
    <col min="1" max="1" width="2.7109375" style="11" customWidth="1"/>
    <col min="2" max="2" width="28.140625" style="11" customWidth="1"/>
    <col min="3" max="3" width="29.7109375" style="11" customWidth="1"/>
    <col min="4" max="6" width="25.7109375" style="11" customWidth="1"/>
    <col min="7" max="7" width="12.28515625" style="11" customWidth="1"/>
    <col min="8" max="8" width="14.85546875" style="11" customWidth="1"/>
    <col min="9" max="9" width="11" style="11" customWidth="1"/>
    <col min="10" max="10" width="12.28515625" style="11" customWidth="1"/>
    <col min="11" max="11" width="14.5703125" style="11" customWidth="1"/>
    <col min="12" max="12" width="11" style="11" customWidth="1"/>
    <col min="13" max="13" width="12.28515625" style="11" customWidth="1"/>
    <col min="14" max="14" width="14.42578125" style="11" customWidth="1"/>
    <col min="15" max="15" width="11" style="11" customWidth="1"/>
    <col min="16" max="16" width="12.28515625" style="11" customWidth="1"/>
    <col min="17" max="17" width="14.5703125" style="11" customWidth="1"/>
    <col min="18" max="18" width="11" style="11" customWidth="1"/>
    <col min="19" max="19" width="12.28515625" style="11" customWidth="1"/>
    <col min="20" max="20" width="14.5703125" style="11" customWidth="1"/>
    <col min="21" max="21" width="11" style="11" customWidth="1"/>
    <col min="22" max="22" width="12.28515625" style="11" customWidth="1"/>
    <col min="23" max="23" width="14.5703125" style="11" customWidth="1"/>
    <col min="24" max="24" width="11" style="11" customWidth="1"/>
    <col min="25" max="255" width="9.140625" style="11"/>
    <col min="256" max="256" width="2.7109375" style="11" customWidth="1"/>
    <col min="257" max="257" width="25.7109375" style="11" customWidth="1"/>
    <col min="258" max="258" width="11" style="11" customWidth="1"/>
    <col min="259" max="262" width="25.7109375" style="11" customWidth="1"/>
    <col min="263" max="263" width="12.28515625" style="11" customWidth="1"/>
    <col min="264" max="264" width="14.85546875" style="11" customWidth="1"/>
    <col min="265" max="265" width="11" style="11" customWidth="1"/>
    <col min="266" max="266" width="12.28515625" style="11" customWidth="1"/>
    <col min="267" max="267" width="14.5703125" style="11" customWidth="1"/>
    <col min="268" max="268" width="11" style="11" customWidth="1"/>
    <col min="269" max="269" width="12.28515625" style="11" customWidth="1"/>
    <col min="270" max="270" width="14.42578125" style="11" customWidth="1"/>
    <col min="271" max="271" width="11" style="11" customWidth="1"/>
    <col min="272" max="272" width="12.28515625" style="11" customWidth="1"/>
    <col min="273" max="273" width="14.5703125" style="11" customWidth="1"/>
    <col min="274" max="274" width="11" style="11" customWidth="1"/>
    <col min="275" max="275" width="12.28515625" style="11" customWidth="1"/>
    <col min="276" max="276" width="14.5703125" style="11" customWidth="1"/>
    <col min="277" max="277" width="11" style="11" customWidth="1"/>
    <col min="278" max="278" width="12.28515625" style="11" customWidth="1"/>
    <col min="279" max="279" width="14.5703125" style="11" customWidth="1"/>
    <col min="280" max="280" width="11" style="11" customWidth="1"/>
    <col min="281" max="511" width="9.140625" style="11"/>
    <col min="512" max="512" width="2.7109375" style="11" customWidth="1"/>
    <col min="513" max="513" width="25.7109375" style="11" customWidth="1"/>
    <col min="514" max="514" width="11" style="11" customWidth="1"/>
    <col min="515" max="518" width="25.7109375" style="11" customWidth="1"/>
    <col min="519" max="519" width="12.28515625" style="11" customWidth="1"/>
    <col min="520" max="520" width="14.85546875" style="11" customWidth="1"/>
    <col min="521" max="521" width="11" style="11" customWidth="1"/>
    <col min="522" max="522" width="12.28515625" style="11" customWidth="1"/>
    <col min="523" max="523" width="14.5703125" style="11" customWidth="1"/>
    <col min="524" max="524" width="11" style="11" customWidth="1"/>
    <col min="525" max="525" width="12.28515625" style="11" customWidth="1"/>
    <col min="526" max="526" width="14.42578125" style="11" customWidth="1"/>
    <col min="527" max="527" width="11" style="11" customWidth="1"/>
    <col min="528" max="528" width="12.28515625" style="11" customWidth="1"/>
    <col min="529" max="529" width="14.5703125" style="11" customWidth="1"/>
    <col min="530" max="530" width="11" style="11" customWidth="1"/>
    <col min="531" max="531" width="12.28515625" style="11" customWidth="1"/>
    <col min="532" max="532" width="14.5703125" style="11" customWidth="1"/>
    <col min="533" max="533" width="11" style="11" customWidth="1"/>
    <col min="534" max="534" width="12.28515625" style="11" customWidth="1"/>
    <col min="535" max="535" width="14.5703125" style="11" customWidth="1"/>
    <col min="536" max="536" width="11" style="11" customWidth="1"/>
    <col min="537" max="767" width="9.140625" style="11"/>
    <col min="768" max="768" width="2.7109375" style="11" customWidth="1"/>
    <col min="769" max="769" width="25.7109375" style="11" customWidth="1"/>
    <col min="770" max="770" width="11" style="11" customWidth="1"/>
    <col min="771" max="774" width="25.7109375" style="11" customWidth="1"/>
    <col min="775" max="775" width="12.28515625" style="11" customWidth="1"/>
    <col min="776" max="776" width="14.85546875" style="11" customWidth="1"/>
    <col min="777" max="777" width="11" style="11" customWidth="1"/>
    <col min="778" max="778" width="12.28515625" style="11" customWidth="1"/>
    <col min="779" max="779" width="14.5703125" style="11" customWidth="1"/>
    <col min="780" max="780" width="11" style="11" customWidth="1"/>
    <col min="781" max="781" width="12.28515625" style="11" customWidth="1"/>
    <col min="782" max="782" width="14.42578125" style="11" customWidth="1"/>
    <col min="783" max="783" width="11" style="11" customWidth="1"/>
    <col min="784" max="784" width="12.28515625" style="11" customWidth="1"/>
    <col min="785" max="785" width="14.5703125" style="11" customWidth="1"/>
    <col min="786" max="786" width="11" style="11" customWidth="1"/>
    <col min="787" max="787" width="12.28515625" style="11" customWidth="1"/>
    <col min="788" max="788" width="14.5703125" style="11" customWidth="1"/>
    <col min="789" max="789" width="11" style="11" customWidth="1"/>
    <col min="790" max="790" width="12.28515625" style="11" customWidth="1"/>
    <col min="791" max="791" width="14.5703125" style="11" customWidth="1"/>
    <col min="792" max="792" width="11" style="11" customWidth="1"/>
    <col min="793" max="1023" width="9.140625" style="11"/>
    <col min="1024" max="1024" width="2.7109375" style="11" customWidth="1"/>
    <col min="1025" max="1025" width="25.7109375" style="11" customWidth="1"/>
    <col min="1026" max="1026" width="11" style="11" customWidth="1"/>
    <col min="1027" max="1030" width="25.7109375" style="11" customWidth="1"/>
    <col min="1031" max="1031" width="12.28515625" style="11" customWidth="1"/>
    <col min="1032" max="1032" width="14.85546875" style="11" customWidth="1"/>
    <col min="1033" max="1033" width="11" style="11" customWidth="1"/>
    <col min="1034" max="1034" width="12.28515625" style="11" customWidth="1"/>
    <col min="1035" max="1035" width="14.5703125" style="11" customWidth="1"/>
    <col min="1036" max="1036" width="11" style="11" customWidth="1"/>
    <col min="1037" max="1037" width="12.28515625" style="11" customWidth="1"/>
    <col min="1038" max="1038" width="14.42578125" style="11" customWidth="1"/>
    <col min="1039" max="1039" width="11" style="11" customWidth="1"/>
    <col min="1040" max="1040" width="12.28515625" style="11" customWidth="1"/>
    <col min="1041" max="1041" width="14.5703125" style="11" customWidth="1"/>
    <col min="1042" max="1042" width="11" style="11" customWidth="1"/>
    <col min="1043" max="1043" width="12.28515625" style="11" customWidth="1"/>
    <col min="1044" max="1044" width="14.5703125" style="11" customWidth="1"/>
    <col min="1045" max="1045" width="11" style="11" customWidth="1"/>
    <col min="1046" max="1046" width="12.28515625" style="11" customWidth="1"/>
    <col min="1047" max="1047" width="14.5703125" style="11" customWidth="1"/>
    <col min="1048" max="1048" width="11" style="11" customWidth="1"/>
    <col min="1049" max="1279" width="9.140625" style="11"/>
    <col min="1280" max="1280" width="2.7109375" style="11" customWidth="1"/>
    <col min="1281" max="1281" width="25.7109375" style="11" customWidth="1"/>
    <col min="1282" max="1282" width="11" style="11" customWidth="1"/>
    <col min="1283" max="1286" width="25.7109375" style="11" customWidth="1"/>
    <col min="1287" max="1287" width="12.28515625" style="11" customWidth="1"/>
    <col min="1288" max="1288" width="14.85546875" style="11" customWidth="1"/>
    <col min="1289" max="1289" width="11" style="11" customWidth="1"/>
    <col min="1290" max="1290" width="12.28515625" style="11" customWidth="1"/>
    <col min="1291" max="1291" width="14.5703125" style="11" customWidth="1"/>
    <col min="1292" max="1292" width="11" style="11" customWidth="1"/>
    <col min="1293" max="1293" width="12.28515625" style="11" customWidth="1"/>
    <col min="1294" max="1294" width="14.42578125" style="11" customWidth="1"/>
    <col min="1295" max="1295" width="11" style="11" customWidth="1"/>
    <col min="1296" max="1296" width="12.28515625" style="11" customWidth="1"/>
    <col min="1297" max="1297" width="14.5703125" style="11" customWidth="1"/>
    <col min="1298" max="1298" width="11" style="11" customWidth="1"/>
    <col min="1299" max="1299" width="12.28515625" style="11" customWidth="1"/>
    <col min="1300" max="1300" width="14.5703125" style="11" customWidth="1"/>
    <col min="1301" max="1301" width="11" style="11" customWidth="1"/>
    <col min="1302" max="1302" width="12.28515625" style="11" customWidth="1"/>
    <col min="1303" max="1303" width="14.5703125" style="11" customWidth="1"/>
    <col min="1304" max="1304" width="11" style="11" customWidth="1"/>
    <col min="1305" max="1535" width="9.140625" style="11"/>
    <col min="1536" max="1536" width="2.7109375" style="11" customWidth="1"/>
    <col min="1537" max="1537" width="25.7109375" style="11" customWidth="1"/>
    <col min="1538" max="1538" width="11" style="11" customWidth="1"/>
    <col min="1539" max="1542" width="25.7109375" style="11" customWidth="1"/>
    <col min="1543" max="1543" width="12.28515625" style="11" customWidth="1"/>
    <col min="1544" max="1544" width="14.85546875" style="11" customWidth="1"/>
    <col min="1545" max="1545" width="11" style="11" customWidth="1"/>
    <col min="1546" max="1546" width="12.28515625" style="11" customWidth="1"/>
    <col min="1547" max="1547" width="14.5703125" style="11" customWidth="1"/>
    <col min="1548" max="1548" width="11" style="11" customWidth="1"/>
    <col min="1549" max="1549" width="12.28515625" style="11" customWidth="1"/>
    <col min="1550" max="1550" width="14.42578125" style="11" customWidth="1"/>
    <col min="1551" max="1551" width="11" style="11" customWidth="1"/>
    <col min="1552" max="1552" width="12.28515625" style="11" customWidth="1"/>
    <col min="1553" max="1553" width="14.5703125" style="11" customWidth="1"/>
    <col min="1554" max="1554" width="11" style="11" customWidth="1"/>
    <col min="1555" max="1555" width="12.28515625" style="11" customWidth="1"/>
    <col min="1556" max="1556" width="14.5703125" style="11" customWidth="1"/>
    <col min="1557" max="1557" width="11" style="11" customWidth="1"/>
    <col min="1558" max="1558" width="12.28515625" style="11" customWidth="1"/>
    <col min="1559" max="1559" width="14.5703125" style="11" customWidth="1"/>
    <col min="1560" max="1560" width="11" style="11" customWidth="1"/>
    <col min="1561" max="1791" width="9.140625" style="11"/>
    <col min="1792" max="1792" width="2.7109375" style="11" customWidth="1"/>
    <col min="1793" max="1793" width="25.7109375" style="11" customWidth="1"/>
    <col min="1794" max="1794" width="11" style="11" customWidth="1"/>
    <col min="1795" max="1798" width="25.7109375" style="11" customWidth="1"/>
    <col min="1799" max="1799" width="12.28515625" style="11" customWidth="1"/>
    <col min="1800" max="1800" width="14.85546875" style="11" customWidth="1"/>
    <col min="1801" max="1801" width="11" style="11" customWidth="1"/>
    <col min="1802" max="1802" width="12.28515625" style="11" customWidth="1"/>
    <col min="1803" max="1803" width="14.5703125" style="11" customWidth="1"/>
    <col min="1804" max="1804" width="11" style="11" customWidth="1"/>
    <col min="1805" max="1805" width="12.28515625" style="11" customWidth="1"/>
    <col min="1806" max="1806" width="14.42578125" style="11" customWidth="1"/>
    <col min="1807" max="1807" width="11" style="11" customWidth="1"/>
    <col min="1808" max="1808" width="12.28515625" style="11" customWidth="1"/>
    <col min="1809" max="1809" width="14.5703125" style="11" customWidth="1"/>
    <col min="1810" max="1810" width="11" style="11" customWidth="1"/>
    <col min="1811" max="1811" width="12.28515625" style="11" customWidth="1"/>
    <col min="1812" max="1812" width="14.5703125" style="11" customWidth="1"/>
    <col min="1813" max="1813" width="11" style="11" customWidth="1"/>
    <col min="1814" max="1814" width="12.28515625" style="11" customWidth="1"/>
    <col min="1815" max="1815" width="14.5703125" style="11" customWidth="1"/>
    <col min="1816" max="1816" width="11" style="11" customWidth="1"/>
    <col min="1817" max="2047" width="9.140625" style="11"/>
    <col min="2048" max="2048" width="2.7109375" style="11" customWidth="1"/>
    <col min="2049" max="2049" width="25.7109375" style="11" customWidth="1"/>
    <col min="2050" max="2050" width="11" style="11" customWidth="1"/>
    <col min="2051" max="2054" width="25.7109375" style="11" customWidth="1"/>
    <col min="2055" max="2055" width="12.28515625" style="11" customWidth="1"/>
    <col min="2056" max="2056" width="14.85546875" style="11" customWidth="1"/>
    <col min="2057" max="2057" width="11" style="11" customWidth="1"/>
    <col min="2058" max="2058" width="12.28515625" style="11" customWidth="1"/>
    <col min="2059" max="2059" width="14.5703125" style="11" customWidth="1"/>
    <col min="2060" max="2060" width="11" style="11" customWidth="1"/>
    <col min="2061" max="2061" width="12.28515625" style="11" customWidth="1"/>
    <col min="2062" max="2062" width="14.42578125" style="11" customWidth="1"/>
    <col min="2063" max="2063" width="11" style="11" customWidth="1"/>
    <col min="2064" max="2064" width="12.28515625" style="11" customWidth="1"/>
    <col min="2065" max="2065" width="14.5703125" style="11" customWidth="1"/>
    <col min="2066" max="2066" width="11" style="11" customWidth="1"/>
    <col min="2067" max="2067" width="12.28515625" style="11" customWidth="1"/>
    <col min="2068" max="2068" width="14.5703125" style="11" customWidth="1"/>
    <col min="2069" max="2069" width="11" style="11" customWidth="1"/>
    <col min="2070" max="2070" width="12.28515625" style="11" customWidth="1"/>
    <col min="2071" max="2071" width="14.5703125" style="11" customWidth="1"/>
    <col min="2072" max="2072" width="11" style="11" customWidth="1"/>
    <col min="2073" max="2303" width="9.140625" style="11"/>
    <col min="2304" max="2304" width="2.7109375" style="11" customWidth="1"/>
    <col min="2305" max="2305" width="25.7109375" style="11" customWidth="1"/>
    <col min="2306" max="2306" width="11" style="11" customWidth="1"/>
    <col min="2307" max="2310" width="25.7109375" style="11" customWidth="1"/>
    <col min="2311" max="2311" width="12.28515625" style="11" customWidth="1"/>
    <col min="2312" max="2312" width="14.85546875" style="11" customWidth="1"/>
    <col min="2313" max="2313" width="11" style="11" customWidth="1"/>
    <col min="2314" max="2314" width="12.28515625" style="11" customWidth="1"/>
    <col min="2315" max="2315" width="14.5703125" style="11" customWidth="1"/>
    <col min="2316" max="2316" width="11" style="11" customWidth="1"/>
    <col min="2317" max="2317" width="12.28515625" style="11" customWidth="1"/>
    <col min="2318" max="2318" width="14.42578125" style="11" customWidth="1"/>
    <col min="2319" max="2319" width="11" style="11" customWidth="1"/>
    <col min="2320" max="2320" width="12.28515625" style="11" customWidth="1"/>
    <col min="2321" max="2321" width="14.5703125" style="11" customWidth="1"/>
    <col min="2322" max="2322" width="11" style="11" customWidth="1"/>
    <col min="2323" max="2323" width="12.28515625" style="11" customWidth="1"/>
    <col min="2324" max="2324" width="14.5703125" style="11" customWidth="1"/>
    <col min="2325" max="2325" width="11" style="11" customWidth="1"/>
    <col min="2326" max="2326" width="12.28515625" style="11" customWidth="1"/>
    <col min="2327" max="2327" width="14.5703125" style="11" customWidth="1"/>
    <col min="2328" max="2328" width="11" style="11" customWidth="1"/>
    <col min="2329" max="2559" width="9.140625" style="11"/>
    <col min="2560" max="2560" width="2.7109375" style="11" customWidth="1"/>
    <col min="2561" max="2561" width="25.7109375" style="11" customWidth="1"/>
    <col min="2562" max="2562" width="11" style="11" customWidth="1"/>
    <col min="2563" max="2566" width="25.7109375" style="11" customWidth="1"/>
    <col min="2567" max="2567" width="12.28515625" style="11" customWidth="1"/>
    <col min="2568" max="2568" width="14.85546875" style="11" customWidth="1"/>
    <col min="2569" max="2569" width="11" style="11" customWidth="1"/>
    <col min="2570" max="2570" width="12.28515625" style="11" customWidth="1"/>
    <col min="2571" max="2571" width="14.5703125" style="11" customWidth="1"/>
    <col min="2572" max="2572" width="11" style="11" customWidth="1"/>
    <col min="2573" max="2573" width="12.28515625" style="11" customWidth="1"/>
    <col min="2574" max="2574" width="14.42578125" style="11" customWidth="1"/>
    <col min="2575" max="2575" width="11" style="11" customWidth="1"/>
    <col min="2576" max="2576" width="12.28515625" style="11" customWidth="1"/>
    <col min="2577" max="2577" width="14.5703125" style="11" customWidth="1"/>
    <col min="2578" max="2578" width="11" style="11" customWidth="1"/>
    <col min="2579" max="2579" width="12.28515625" style="11" customWidth="1"/>
    <col min="2580" max="2580" width="14.5703125" style="11" customWidth="1"/>
    <col min="2581" max="2581" width="11" style="11" customWidth="1"/>
    <col min="2582" max="2582" width="12.28515625" style="11" customWidth="1"/>
    <col min="2583" max="2583" width="14.5703125" style="11" customWidth="1"/>
    <col min="2584" max="2584" width="11" style="11" customWidth="1"/>
    <col min="2585" max="2815" width="9.140625" style="11"/>
    <col min="2816" max="2816" width="2.7109375" style="11" customWidth="1"/>
    <col min="2817" max="2817" width="25.7109375" style="11" customWidth="1"/>
    <col min="2818" max="2818" width="11" style="11" customWidth="1"/>
    <col min="2819" max="2822" width="25.7109375" style="11" customWidth="1"/>
    <col min="2823" max="2823" width="12.28515625" style="11" customWidth="1"/>
    <col min="2824" max="2824" width="14.85546875" style="11" customWidth="1"/>
    <col min="2825" max="2825" width="11" style="11" customWidth="1"/>
    <col min="2826" max="2826" width="12.28515625" style="11" customWidth="1"/>
    <col min="2827" max="2827" width="14.5703125" style="11" customWidth="1"/>
    <col min="2828" max="2828" width="11" style="11" customWidth="1"/>
    <col min="2829" max="2829" width="12.28515625" style="11" customWidth="1"/>
    <col min="2830" max="2830" width="14.42578125" style="11" customWidth="1"/>
    <col min="2831" max="2831" width="11" style="11" customWidth="1"/>
    <col min="2832" max="2832" width="12.28515625" style="11" customWidth="1"/>
    <col min="2833" max="2833" width="14.5703125" style="11" customWidth="1"/>
    <col min="2834" max="2834" width="11" style="11" customWidth="1"/>
    <col min="2835" max="2835" width="12.28515625" style="11" customWidth="1"/>
    <col min="2836" max="2836" width="14.5703125" style="11" customWidth="1"/>
    <col min="2837" max="2837" width="11" style="11" customWidth="1"/>
    <col min="2838" max="2838" width="12.28515625" style="11" customWidth="1"/>
    <col min="2839" max="2839" width="14.5703125" style="11" customWidth="1"/>
    <col min="2840" max="2840" width="11" style="11" customWidth="1"/>
    <col min="2841" max="3071" width="9.140625" style="11"/>
    <col min="3072" max="3072" width="2.7109375" style="11" customWidth="1"/>
    <col min="3073" max="3073" width="25.7109375" style="11" customWidth="1"/>
    <col min="3074" max="3074" width="11" style="11" customWidth="1"/>
    <col min="3075" max="3078" width="25.7109375" style="11" customWidth="1"/>
    <col min="3079" max="3079" width="12.28515625" style="11" customWidth="1"/>
    <col min="3080" max="3080" width="14.85546875" style="11" customWidth="1"/>
    <col min="3081" max="3081" width="11" style="11" customWidth="1"/>
    <col min="3082" max="3082" width="12.28515625" style="11" customWidth="1"/>
    <col min="3083" max="3083" width="14.5703125" style="11" customWidth="1"/>
    <col min="3084" max="3084" width="11" style="11" customWidth="1"/>
    <col min="3085" max="3085" width="12.28515625" style="11" customWidth="1"/>
    <col min="3086" max="3086" width="14.42578125" style="11" customWidth="1"/>
    <col min="3087" max="3087" width="11" style="11" customWidth="1"/>
    <col min="3088" max="3088" width="12.28515625" style="11" customWidth="1"/>
    <col min="3089" max="3089" width="14.5703125" style="11" customWidth="1"/>
    <col min="3090" max="3090" width="11" style="11" customWidth="1"/>
    <col min="3091" max="3091" width="12.28515625" style="11" customWidth="1"/>
    <col min="3092" max="3092" width="14.5703125" style="11" customWidth="1"/>
    <col min="3093" max="3093" width="11" style="11" customWidth="1"/>
    <col min="3094" max="3094" width="12.28515625" style="11" customWidth="1"/>
    <col min="3095" max="3095" width="14.5703125" style="11" customWidth="1"/>
    <col min="3096" max="3096" width="11" style="11" customWidth="1"/>
    <col min="3097" max="3327" width="9.140625" style="11"/>
    <col min="3328" max="3328" width="2.7109375" style="11" customWidth="1"/>
    <col min="3329" max="3329" width="25.7109375" style="11" customWidth="1"/>
    <col min="3330" max="3330" width="11" style="11" customWidth="1"/>
    <col min="3331" max="3334" width="25.7109375" style="11" customWidth="1"/>
    <col min="3335" max="3335" width="12.28515625" style="11" customWidth="1"/>
    <col min="3336" max="3336" width="14.85546875" style="11" customWidth="1"/>
    <col min="3337" max="3337" width="11" style="11" customWidth="1"/>
    <col min="3338" max="3338" width="12.28515625" style="11" customWidth="1"/>
    <col min="3339" max="3339" width="14.5703125" style="11" customWidth="1"/>
    <col min="3340" max="3340" width="11" style="11" customWidth="1"/>
    <col min="3341" max="3341" width="12.28515625" style="11" customWidth="1"/>
    <col min="3342" max="3342" width="14.42578125" style="11" customWidth="1"/>
    <col min="3343" max="3343" width="11" style="11" customWidth="1"/>
    <col min="3344" max="3344" width="12.28515625" style="11" customWidth="1"/>
    <col min="3345" max="3345" width="14.5703125" style="11" customWidth="1"/>
    <col min="3346" max="3346" width="11" style="11" customWidth="1"/>
    <col min="3347" max="3347" width="12.28515625" style="11" customWidth="1"/>
    <col min="3348" max="3348" width="14.5703125" style="11" customWidth="1"/>
    <col min="3349" max="3349" width="11" style="11" customWidth="1"/>
    <col min="3350" max="3350" width="12.28515625" style="11" customWidth="1"/>
    <col min="3351" max="3351" width="14.5703125" style="11" customWidth="1"/>
    <col min="3352" max="3352" width="11" style="11" customWidth="1"/>
    <col min="3353" max="3583" width="9.140625" style="11"/>
    <col min="3584" max="3584" width="2.7109375" style="11" customWidth="1"/>
    <col min="3585" max="3585" width="25.7109375" style="11" customWidth="1"/>
    <col min="3586" max="3586" width="11" style="11" customWidth="1"/>
    <col min="3587" max="3590" width="25.7109375" style="11" customWidth="1"/>
    <col min="3591" max="3591" width="12.28515625" style="11" customWidth="1"/>
    <col min="3592" max="3592" width="14.85546875" style="11" customWidth="1"/>
    <col min="3593" max="3593" width="11" style="11" customWidth="1"/>
    <col min="3594" max="3594" width="12.28515625" style="11" customWidth="1"/>
    <col min="3595" max="3595" width="14.5703125" style="11" customWidth="1"/>
    <col min="3596" max="3596" width="11" style="11" customWidth="1"/>
    <col min="3597" max="3597" width="12.28515625" style="11" customWidth="1"/>
    <col min="3598" max="3598" width="14.42578125" style="11" customWidth="1"/>
    <col min="3599" max="3599" width="11" style="11" customWidth="1"/>
    <col min="3600" max="3600" width="12.28515625" style="11" customWidth="1"/>
    <col min="3601" max="3601" width="14.5703125" style="11" customWidth="1"/>
    <col min="3602" max="3602" width="11" style="11" customWidth="1"/>
    <col min="3603" max="3603" width="12.28515625" style="11" customWidth="1"/>
    <col min="3604" max="3604" width="14.5703125" style="11" customWidth="1"/>
    <col min="3605" max="3605" width="11" style="11" customWidth="1"/>
    <col min="3606" max="3606" width="12.28515625" style="11" customWidth="1"/>
    <col min="3607" max="3607" width="14.5703125" style="11" customWidth="1"/>
    <col min="3608" max="3608" width="11" style="11" customWidth="1"/>
    <col min="3609" max="3839" width="9.140625" style="11"/>
    <col min="3840" max="3840" width="2.7109375" style="11" customWidth="1"/>
    <col min="3841" max="3841" width="25.7109375" style="11" customWidth="1"/>
    <col min="3842" max="3842" width="11" style="11" customWidth="1"/>
    <col min="3843" max="3846" width="25.7109375" style="11" customWidth="1"/>
    <col min="3847" max="3847" width="12.28515625" style="11" customWidth="1"/>
    <col min="3848" max="3848" width="14.85546875" style="11" customWidth="1"/>
    <col min="3849" max="3849" width="11" style="11" customWidth="1"/>
    <col min="3850" max="3850" width="12.28515625" style="11" customWidth="1"/>
    <col min="3851" max="3851" width="14.5703125" style="11" customWidth="1"/>
    <col min="3852" max="3852" width="11" style="11" customWidth="1"/>
    <col min="3853" max="3853" width="12.28515625" style="11" customWidth="1"/>
    <col min="3854" max="3854" width="14.42578125" style="11" customWidth="1"/>
    <col min="3855" max="3855" width="11" style="11" customWidth="1"/>
    <col min="3856" max="3856" width="12.28515625" style="11" customWidth="1"/>
    <col min="3857" max="3857" width="14.5703125" style="11" customWidth="1"/>
    <col min="3858" max="3858" width="11" style="11" customWidth="1"/>
    <col min="3859" max="3859" width="12.28515625" style="11" customWidth="1"/>
    <col min="3860" max="3860" width="14.5703125" style="11" customWidth="1"/>
    <col min="3861" max="3861" width="11" style="11" customWidth="1"/>
    <col min="3862" max="3862" width="12.28515625" style="11" customWidth="1"/>
    <col min="3863" max="3863" width="14.5703125" style="11" customWidth="1"/>
    <col min="3864" max="3864" width="11" style="11" customWidth="1"/>
    <col min="3865" max="4095" width="9.140625" style="11"/>
    <col min="4096" max="4096" width="2.7109375" style="11" customWidth="1"/>
    <col min="4097" max="4097" width="25.7109375" style="11" customWidth="1"/>
    <col min="4098" max="4098" width="11" style="11" customWidth="1"/>
    <col min="4099" max="4102" width="25.7109375" style="11" customWidth="1"/>
    <col min="4103" max="4103" width="12.28515625" style="11" customWidth="1"/>
    <col min="4104" max="4104" width="14.85546875" style="11" customWidth="1"/>
    <col min="4105" max="4105" width="11" style="11" customWidth="1"/>
    <col min="4106" max="4106" width="12.28515625" style="11" customWidth="1"/>
    <col min="4107" max="4107" width="14.5703125" style="11" customWidth="1"/>
    <col min="4108" max="4108" width="11" style="11" customWidth="1"/>
    <col min="4109" max="4109" width="12.28515625" style="11" customWidth="1"/>
    <col min="4110" max="4110" width="14.42578125" style="11" customWidth="1"/>
    <col min="4111" max="4111" width="11" style="11" customWidth="1"/>
    <col min="4112" max="4112" width="12.28515625" style="11" customWidth="1"/>
    <col min="4113" max="4113" width="14.5703125" style="11" customWidth="1"/>
    <col min="4114" max="4114" width="11" style="11" customWidth="1"/>
    <col min="4115" max="4115" width="12.28515625" style="11" customWidth="1"/>
    <col min="4116" max="4116" width="14.5703125" style="11" customWidth="1"/>
    <col min="4117" max="4117" width="11" style="11" customWidth="1"/>
    <col min="4118" max="4118" width="12.28515625" style="11" customWidth="1"/>
    <col min="4119" max="4119" width="14.5703125" style="11" customWidth="1"/>
    <col min="4120" max="4120" width="11" style="11" customWidth="1"/>
    <col min="4121" max="4351" width="9.140625" style="11"/>
    <col min="4352" max="4352" width="2.7109375" style="11" customWidth="1"/>
    <col min="4353" max="4353" width="25.7109375" style="11" customWidth="1"/>
    <col min="4354" max="4354" width="11" style="11" customWidth="1"/>
    <col min="4355" max="4358" width="25.7109375" style="11" customWidth="1"/>
    <col min="4359" max="4359" width="12.28515625" style="11" customWidth="1"/>
    <col min="4360" max="4360" width="14.85546875" style="11" customWidth="1"/>
    <col min="4361" max="4361" width="11" style="11" customWidth="1"/>
    <col min="4362" max="4362" width="12.28515625" style="11" customWidth="1"/>
    <col min="4363" max="4363" width="14.5703125" style="11" customWidth="1"/>
    <col min="4364" max="4364" width="11" style="11" customWidth="1"/>
    <col min="4365" max="4365" width="12.28515625" style="11" customWidth="1"/>
    <col min="4366" max="4366" width="14.42578125" style="11" customWidth="1"/>
    <col min="4367" max="4367" width="11" style="11" customWidth="1"/>
    <col min="4368" max="4368" width="12.28515625" style="11" customWidth="1"/>
    <col min="4369" max="4369" width="14.5703125" style="11" customWidth="1"/>
    <col min="4370" max="4370" width="11" style="11" customWidth="1"/>
    <col min="4371" max="4371" width="12.28515625" style="11" customWidth="1"/>
    <col min="4372" max="4372" width="14.5703125" style="11" customWidth="1"/>
    <col min="4373" max="4373" width="11" style="11" customWidth="1"/>
    <col min="4374" max="4374" width="12.28515625" style="11" customWidth="1"/>
    <col min="4375" max="4375" width="14.5703125" style="11" customWidth="1"/>
    <col min="4376" max="4376" width="11" style="11" customWidth="1"/>
    <col min="4377" max="4607" width="9.140625" style="11"/>
    <col min="4608" max="4608" width="2.7109375" style="11" customWidth="1"/>
    <col min="4609" max="4609" width="25.7109375" style="11" customWidth="1"/>
    <col min="4610" max="4610" width="11" style="11" customWidth="1"/>
    <col min="4611" max="4614" width="25.7109375" style="11" customWidth="1"/>
    <col min="4615" max="4615" width="12.28515625" style="11" customWidth="1"/>
    <col min="4616" max="4616" width="14.85546875" style="11" customWidth="1"/>
    <col min="4617" max="4617" width="11" style="11" customWidth="1"/>
    <col min="4618" max="4618" width="12.28515625" style="11" customWidth="1"/>
    <col min="4619" max="4619" width="14.5703125" style="11" customWidth="1"/>
    <col min="4620" max="4620" width="11" style="11" customWidth="1"/>
    <col min="4621" max="4621" width="12.28515625" style="11" customWidth="1"/>
    <col min="4622" max="4622" width="14.42578125" style="11" customWidth="1"/>
    <col min="4623" max="4623" width="11" style="11" customWidth="1"/>
    <col min="4624" max="4624" width="12.28515625" style="11" customWidth="1"/>
    <col min="4625" max="4625" width="14.5703125" style="11" customWidth="1"/>
    <col min="4626" max="4626" width="11" style="11" customWidth="1"/>
    <col min="4627" max="4627" width="12.28515625" style="11" customWidth="1"/>
    <col min="4628" max="4628" width="14.5703125" style="11" customWidth="1"/>
    <col min="4629" max="4629" width="11" style="11" customWidth="1"/>
    <col min="4630" max="4630" width="12.28515625" style="11" customWidth="1"/>
    <col min="4631" max="4631" width="14.5703125" style="11" customWidth="1"/>
    <col min="4632" max="4632" width="11" style="11" customWidth="1"/>
    <col min="4633" max="4863" width="9.140625" style="11"/>
    <col min="4864" max="4864" width="2.7109375" style="11" customWidth="1"/>
    <col min="4865" max="4865" width="25.7109375" style="11" customWidth="1"/>
    <col min="4866" max="4866" width="11" style="11" customWidth="1"/>
    <col min="4867" max="4870" width="25.7109375" style="11" customWidth="1"/>
    <col min="4871" max="4871" width="12.28515625" style="11" customWidth="1"/>
    <col min="4872" max="4872" width="14.85546875" style="11" customWidth="1"/>
    <col min="4873" max="4873" width="11" style="11" customWidth="1"/>
    <col min="4874" max="4874" width="12.28515625" style="11" customWidth="1"/>
    <col min="4875" max="4875" width="14.5703125" style="11" customWidth="1"/>
    <col min="4876" max="4876" width="11" style="11" customWidth="1"/>
    <col min="4877" max="4877" width="12.28515625" style="11" customWidth="1"/>
    <col min="4878" max="4878" width="14.42578125" style="11" customWidth="1"/>
    <col min="4879" max="4879" width="11" style="11" customWidth="1"/>
    <col min="4880" max="4880" width="12.28515625" style="11" customWidth="1"/>
    <col min="4881" max="4881" width="14.5703125" style="11" customWidth="1"/>
    <col min="4882" max="4882" width="11" style="11" customWidth="1"/>
    <col min="4883" max="4883" width="12.28515625" style="11" customWidth="1"/>
    <col min="4884" max="4884" width="14.5703125" style="11" customWidth="1"/>
    <col min="4885" max="4885" width="11" style="11" customWidth="1"/>
    <col min="4886" max="4886" width="12.28515625" style="11" customWidth="1"/>
    <col min="4887" max="4887" width="14.5703125" style="11" customWidth="1"/>
    <col min="4888" max="4888" width="11" style="11" customWidth="1"/>
    <col min="4889" max="5119" width="9.140625" style="11"/>
    <col min="5120" max="5120" width="2.7109375" style="11" customWidth="1"/>
    <col min="5121" max="5121" width="25.7109375" style="11" customWidth="1"/>
    <col min="5122" max="5122" width="11" style="11" customWidth="1"/>
    <col min="5123" max="5126" width="25.7109375" style="11" customWidth="1"/>
    <col min="5127" max="5127" width="12.28515625" style="11" customWidth="1"/>
    <col min="5128" max="5128" width="14.85546875" style="11" customWidth="1"/>
    <col min="5129" max="5129" width="11" style="11" customWidth="1"/>
    <col min="5130" max="5130" width="12.28515625" style="11" customWidth="1"/>
    <col min="5131" max="5131" width="14.5703125" style="11" customWidth="1"/>
    <col min="5132" max="5132" width="11" style="11" customWidth="1"/>
    <col min="5133" max="5133" width="12.28515625" style="11" customWidth="1"/>
    <col min="5134" max="5134" width="14.42578125" style="11" customWidth="1"/>
    <col min="5135" max="5135" width="11" style="11" customWidth="1"/>
    <col min="5136" max="5136" width="12.28515625" style="11" customWidth="1"/>
    <col min="5137" max="5137" width="14.5703125" style="11" customWidth="1"/>
    <col min="5138" max="5138" width="11" style="11" customWidth="1"/>
    <col min="5139" max="5139" width="12.28515625" style="11" customWidth="1"/>
    <col min="5140" max="5140" width="14.5703125" style="11" customWidth="1"/>
    <col min="5141" max="5141" width="11" style="11" customWidth="1"/>
    <col min="5142" max="5142" width="12.28515625" style="11" customWidth="1"/>
    <col min="5143" max="5143" width="14.5703125" style="11" customWidth="1"/>
    <col min="5144" max="5144" width="11" style="11" customWidth="1"/>
    <col min="5145" max="5375" width="9.140625" style="11"/>
    <col min="5376" max="5376" width="2.7109375" style="11" customWidth="1"/>
    <col min="5377" max="5377" width="25.7109375" style="11" customWidth="1"/>
    <col min="5378" max="5378" width="11" style="11" customWidth="1"/>
    <col min="5379" max="5382" width="25.7109375" style="11" customWidth="1"/>
    <col min="5383" max="5383" width="12.28515625" style="11" customWidth="1"/>
    <col min="5384" max="5384" width="14.85546875" style="11" customWidth="1"/>
    <col min="5385" max="5385" width="11" style="11" customWidth="1"/>
    <col min="5386" max="5386" width="12.28515625" style="11" customWidth="1"/>
    <col min="5387" max="5387" width="14.5703125" style="11" customWidth="1"/>
    <col min="5388" max="5388" width="11" style="11" customWidth="1"/>
    <col min="5389" max="5389" width="12.28515625" style="11" customWidth="1"/>
    <col min="5390" max="5390" width="14.42578125" style="11" customWidth="1"/>
    <col min="5391" max="5391" width="11" style="11" customWidth="1"/>
    <col min="5392" max="5392" width="12.28515625" style="11" customWidth="1"/>
    <col min="5393" max="5393" width="14.5703125" style="11" customWidth="1"/>
    <col min="5394" max="5394" width="11" style="11" customWidth="1"/>
    <col min="5395" max="5395" width="12.28515625" style="11" customWidth="1"/>
    <col min="5396" max="5396" width="14.5703125" style="11" customWidth="1"/>
    <col min="5397" max="5397" width="11" style="11" customWidth="1"/>
    <col min="5398" max="5398" width="12.28515625" style="11" customWidth="1"/>
    <col min="5399" max="5399" width="14.5703125" style="11" customWidth="1"/>
    <col min="5400" max="5400" width="11" style="11" customWidth="1"/>
    <col min="5401" max="5631" width="9.140625" style="11"/>
    <col min="5632" max="5632" width="2.7109375" style="11" customWidth="1"/>
    <col min="5633" max="5633" width="25.7109375" style="11" customWidth="1"/>
    <col min="5634" max="5634" width="11" style="11" customWidth="1"/>
    <col min="5635" max="5638" width="25.7109375" style="11" customWidth="1"/>
    <col min="5639" max="5639" width="12.28515625" style="11" customWidth="1"/>
    <col min="5640" max="5640" width="14.85546875" style="11" customWidth="1"/>
    <col min="5641" max="5641" width="11" style="11" customWidth="1"/>
    <col min="5642" max="5642" width="12.28515625" style="11" customWidth="1"/>
    <col min="5643" max="5643" width="14.5703125" style="11" customWidth="1"/>
    <col min="5644" max="5644" width="11" style="11" customWidth="1"/>
    <col min="5645" max="5645" width="12.28515625" style="11" customWidth="1"/>
    <col min="5646" max="5646" width="14.42578125" style="11" customWidth="1"/>
    <col min="5647" max="5647" width="11" style="11" customWidth="1"/>
    <col min="5648" max="5648" width="12.28515625" style="11" customWidth="1"/>
    <col min="5649" max="5649" width="14.5703125" style="11" customWidth="1"/>
    <col min="5650" max="5650" width="11" style="11" customWidth="1"/>
    <col min="5651" max="5651" width="12.28515625" style="11" customWidth="1"/>
    <col min="5652" max="5652" width="14.5703125" style="11" customWidth="1"/>
    <col min="5653" max="5653" width="11" style="11" customWidth="1"/>
    <col min="5654" max="5654" width="12.28515625" style="11" customWidth="1"/>
    <col min="5655" max="5655" width="14.5703125" style="11" customWidth="1"/>
    <col min="5656" max="5656" width="11" style="11" customWidth="1"/>
    <col min="5657" max="5887" width="9.140625" style="11"/>
    <col min="5888" max="5888" width="2.7109375" style="11" customWidth="1"/>
    <col min="5889" max="5889" width="25.7109375" style="11" customWidth="1"/>
    <col min="5890" max="5890" width="11" style="11" customWidth="1"/>
    <col min="5891" max="5894" width="25.7109375" style="11" customWidth="1"/>
    <col min="5895" max="5895" width="12.28515625" style="11" customWidth="1"/>
    <col min="5896" max="5896" width="14.85546875" style="11" customWidth="1"/>
    <col min="5897" max="5897" width="11" style="11" customWidth="1"/>
    <col min="5898" max="5898" width="12.28515625" style="11" customWidth="1"/>
    <col min="5899" max="5899" width="14.5703125" style="11" customWidth="1"/>
    <col min="5900" max="5900" width="11" style="11" customWidth="1"/>
    <col min="5901" max="5901" width="12.28515625" style="11" customWidth="1"/>
    <col min="5902" max="5902" width="14.42578125" style="11" customWidth="1"/>
    <col min="5903" max="5903" width="11" style="11" customWidth="1"/>
    <col min="5904" max="5904" width="12.28515625" style="11" customWidth="1"/>
    <col min="5905" max="5905" width="14.5703125" style="11" customWidth="1"/>
    <col min="5906" max="5906" width="11" style="11" customWidth="1"/>
    <col min="5907" max="5907" width="12.28515625" style="11" customWidth="1"/>
    <col min="5908" max="5908" width="14.5703125" style="11" customWidth="1"/>
    <col min="5909" max="5909" width="11" style="11" customWidth="1"/>
    <col min="5910" max="5910" width="12.28515625" style="11" customWidth="1"/>
    <col min="5911" max="5911" width="14.5703125" style="11" customWidth="1"/>
    <col min="5912" max="5912" width="11" style="11" customWidth="1"/>
    <col min="5913" max="6143" width="9.140625" style="11"/>
    <col min="6144" max="6144" width="2.7109375" style="11" customWidth="1"/>
    <col min="6145" max="6145" width="25.7109375" style="11" customWidth="1"/>
    <col min="6146" max="6146" width="11" style="11" customWidth="1"/>
    <col min="6147" max="6150" width="25.7109375" style="11" customWidth="1"/>
    <col min="6151" max="6151" width="12.28515625" style="11" customWidth="1"/>
    <col min="6152" max="6152" width="14.85546875" style="11" customWidth="1"/>
    <col min="6153" max="6153" width="11" style="11" customWidth="1"/>
    <col min="6154" max="6154" width="12.28515625" style="11" customWidth="1"/>
    <col min="6155" max="6155" width="14.5703125" style="11" customWidth="1"/>
    <col min="6156" max="6156" width="11" style="11" customWidth="1"/>
    <col min="6157" max="6157" width="12.28515625" style="11" customWidth="1"/>
    <col min="6158" max="6158" width="14.42578125" style="11" customWidth="1"/>
    <col min="6159" max="6159" width="11" style="11" customWidth="1"/>
    <col min="6160" max="6160" width="12.28515625" style="11" customWidth="1"/>
    <col min="6161" max="6161" width="14.5703125" style="11" customWidth="1"/>
    <col min="6162" max="6162" width="11" style="11" customWidth="1"/>
    <col min="6163" max="6163" width="12.28515625" style="11" customWidth="1"/>
    <col min="6164" max="6164" width="14.5703125" style="11" customWidth="1"/>
    <col min="6165" max="6165" width="11" style="11" customWidth="1"/>
    <col min="6166" max="6166" width="12.28515625" style="11" customWidth="1"/>
    <col min="6167" max="6167" width="14.5703125" style="11" customWidth="1"/>
    <col min="6168" max="6168" width="11" style="11" customWidth="1"/>
    <col min="6169" max="6399" width="9.140625" style="11"/>
    <col min="6400" max="6400" width="2.7109375" style="11" customWidth="1"/>
    <col min="6401" max="6401" width="25.7109375" style="11" customWidth="1"/>
    <col min="6402" max="6402" width="11" style="11" customWidth="1"/>
    <col min="6403" max="6406" width="25.7109375" style="11" customWidth="1"/>
    <col min="6407" max="6407" width="12.28515625" style="11" customWidth="1"/>
    <col min="6408" max="6408" width="14.85546875" style="11" customWidth="1"/>
    <col min="6409" max="6409" width="11" style="11" customWidth="1"/>
    <col min="6410" max="6410" width="12.28515625" style="11" customWidth="1"/>
    <col min="6411" max="6411" width="14.5703125" style="11" customWidth="1"/>
    <col min="6412" max="6412" width="11" style="11" customWidth="1"/>
    <col min="6413" max="6413" width="12.28515625" style="11" customWidth="1"/>
    <col min="6414" max="6414" width="14.42578125" style="11" customWidth="1"/>
    <col min="6415" max="6415" width="11" style="11" customWidth="1"/>
    <col min="6416" max="6416" width="12.28515625" style="11" customWidth="1"/>
    <col min="6417" max="6417" width="14.5703125" style="11" customWidth="1"/>
    <col min="6418" max="6418" width="11" style="11" customWidth="1"/>
    <col min="6419" max="6419" width="12.28515625" style="11" customWidth="1"/>
    <col min="6420" max="6420" width="14.5703125" style="11" customWidth="1"/>
    <col min="6421" max="6421" width="11" style="11" customWidth="1"/>
    <col min="6422" max="6422" width="12.28515625" style="11" customWidth="1"/>
    <col min="6423" max="6423" width="14.5703125" style="11" customWidth="1"/>
    <col min="6424" max="6424" width="11" style="11" customWidth="1"/>
    <col min="6425" max="6655" width="9.140625" style="11"/>
    <col min="6656" max="6656" width="2.7109375" style="11" customWidth="1"/>
    <col min="6657" max="6657" width="25.7109375" style="11" customWidth="1"/>
    <col min="6658" max="6658" width="11" style="11" customWidth="1"/>
    <col min="6659" max="6662" width="25.7109375" style="11" customWidth="1"/>
    <col min="6663" max="6663" width="12.28515625" style="11" customWidth="1"/>
    <col min="6664" max="6664" width="14.85546875" style="11" customWidth="1"/>
    <col min="6665" max="6665" width="11" style="11" customWidth="1"/>
    <col min="6666" max="6666" width="12.28515625" style="11" customWidth="1"/>
    <col min="6667" max="6667" width="14.5703125" style="11" customWidth="1"/>
    <col min="6668" max="6668" width="11" style="11" customWidth="1"/>
    <col min="6669" max="6669" width="12.28515625" style="11" customWidth="1"/>
    <col min="6670" max="6670" width="14.42578125" style="11" customWidth="1"/>
    <col min="6671" max="6671" width="11" style="11" customWidth="1"/>
    <col min="6672" max="6672" width="12.28515625" style="11" customWidth="1"/>
    <col min="6673" max="6673" width="14.5703125" style="11" customWidth="1"/>
    <col min="6674" max="6674" width="11" style="11" customWidth="1"/>
    <col min="6675" max="6675" width="12.28515625" style="11" customWidth="1"/>
    <col min="6676" max="6676" width="14.5703125" style="11" customWidth="1"/>
    <col min="6677" max="6677" width="11" style="11" customWidth="1"/>
    <col min="6678" max="6678" width="12.28515625" style="11" customWidth="1"/>
    <col min="6679" max="6679" width="14.5703125" style="11" customWidth="1"/>
    <col min="6680" max="6680" width="11" style="11" customWidth="1"/>
    <col min="6681" max="6911" width="9.140625" style="11"/>
    <col min="6912" max="6912" width="2.7109375" style="11" customWidth="1"/>
    <col min="6913" max="6913" width="25.7109375" style="11" customWidth="1"/>
    <col min="6914" max="6914" width="11" style="11" customWidth="1"/>
    <col min="6915" max="6918" width="25.7109375" style="11" customWidth="1"/>
    <col min="6919" max="6919" width="12.28515625" style="11" customWidth="1"/>
    <col min="6920" max="6920" width="14.85546875" style="11" customWidth="1"/>
    <col min="6921" max="6921" width="11" style="11" customWidth="1"/>
    <col min="6922" max="6922" width="12.28515625" style="11" customWidth="1"/>
    <col min="6923" max="6923" width="14.5703125" style="11" customWidth="1"/>
    <col min="6924" max="6924" width="11" style="11" customWidth="1"/>
    <col min="6925" max="6925" width="12.28515625" style="11" customWidth="1"/>
    <col min="6926" max="6926" width="14.42578125" style="11" customWidth="1"/>
    <col min="6927" max="6927" width="11" style="11" customWidth="1"/>
    <col min="6928" max="6928" width="12.28515625" style="11" customWidth="1"/>
    <col min="6929" max="6929" width="14.5703125" style="11" customWidth="1"/>
    <col min="6930" max="6930" width="11" style="11" customWidth="1"/>
    <col min="6931" max="6931" width="12.28515625" style="11" customWidth="1"/>
    <col min="6932" max="6932" width="14.5703125" style="11" customWidth="1"/>
    <col min="6933" max="6933" width="11" style="11" customWidth="1"/>
    <col min="6934" max="6934" width="12.28515625" style="11" customWidth="1"/>
    <col min="6935" max="6935" width="14.5703125" style="11" customWidth="1"/>
    <col min="6936" max="6936" width="11" style="11" customWidth="1"/>
    <col min="6937" max="7167" width="9.140625" style="11"/>
    <col min="7168" max="7168" width="2.7109375" style="11" customWidth="1"/>
    <col min="7169" max="7169" width="25.7109375" style="11" customWidth="1"/>
    <col min="7170" max="7170" width="11" style="11" customWidth="1"/>
    <col min="7171" max="7174" width="25.7109375" style="11" customWidth="1"/>
    <col min="7175" max="7175" width="12.28515625" style="11" customWidth="1"/>
    <col min="7176" max="7176" width="14.85546875" style="11" customWidth="1"/>
    <col min="7177" max="7177" width="11" style="11" customWidth="1"/>
    <col min="7178" max="7178" width="12.28515625" style="11" customWidth="1"/>
    <col min="7179" max="7179" width="14.5703125" style="11" customWidth="1"/>
    <col min="7180" max="7180" width="11" style="11" customWidth="1"/>
    <col min="7181" max="7181" width="12.28515625" style="11" customWidth="1"/>
    <col min="7182" max="7182" width="14.42578125" style="11" customWidth="1"/>
    <col min="7183" max="7183" width="11" style="11" customWidth="1"/>
    <col min="7184" max="7184" width="12.28515625" style="11" customWidth="1"/>
    <col min="7185" max="7185" width="14.5703125" style="11" customWidth="1"/>
    <col min="7186" max="7186" width="11" style="11" customWidth="1"/>
    <col min="7187" max="7187" width="12.28515625" style="11" customWidth="1"/>
    <col min="7188" max="7188" width="14.5703125" style="11" customWidth="1"/>
    <col min="7189" max="7189" width="11" style="11" customWidth="1"/>
    <col min="7190" max="7190" width="12.28515625" style="11" customWidth="1"/>
    <col min="7191" max="7191" width="14.5703125" style="11" customWidth="1"/>
    <col min="7192" max="7192" width="11" style="11" customWidth="1"/>
    <col min="7193" max="7423" width="9.140625" style="11"/>
    <col min="7424" max="7424" width="2.7109375" style="11" customWidth="1"/>
    <col min="7425" max="7425" width="25.7109375" style="11" customWidth="1"/>
    <col min="7426" max="7426" width="11" style="11" customWidth="1"/>
    <col min="7427" max="7430" width="25.7109375" style="11" customWidth="1"/>
    <col min="7431" max="7431" width="12.28515625" style="11" customWidth="1"/>
    <col min="7432" max="7432" width="14.85546875" style="11" customWidth="1"/>
    <col min="7433" max="7433" width="11" style="11" customWidth="1"/>
    <col min="7434" max="7434" width="12.28515625" style="11" customWidth="1"/>
    <col min="7435" max="7435" width="14.5703125" style="11" customWidth="1"/>
    <col min="7436" max="7436" width="11" style="11" customWidth="1"/>
    <col min="7437" max="7437" width="12.28515625" style="11" customWidth="1"/>
    <col min="7438" max="7438" width="14.42578125" style="11" customWidth="1"/>
    <col min="7439" max="7439" width="11" style="11" customWidth="1"/>
    <col min="7440" max="7440" width="12.28515625" style="11" customWidth="1"/>
    <col min="7441" max="7441" width="14.5703125" style="11" customWidth="1"/>
    <col min="7442" max="7442" width="11" style="11" customWidth="1"/>
    <col min="7443" max="7443" width="12.28515625" style="11" customWidth="1"/>
    <col min="7444" max="7444" width="14.5703125" style="11" customWidth="1"/>
    <col min="7445" max="7445" width="11" style="11" customWidth="1"/>
    <col min="7446" max="7446" width="12.28515625" style="11" customWidth="1"/>
    <col min="7447" max="7447" width="14.5703125" style="11" customWidth="1"/>
    <col min="7448" max="7448" width="11" style="11" customWidth="1"/>
    <col min="7449" max="7679" width="9.140625" style="11"/>
    <col min="7680" max="7680" width="2.7109375" style="11" customWidth="1"/>
    <col min="7681" max="7681" width="25.7109375" style="11" customWidth="1"/>
    <col min="7682" max="7682" width="11" style="11" customWidth="1"/>
    <col min="7683" max="7686" width="25.7109375" style="11" customWidth="1"/>
    <col min="7687" max="7687" width="12.28515625" style="11" customWidth="1"/>
    <col min="7688" max="7688" width="14.85546875" style="11" customWidth="1"/>
    <col min="7689" max="7689" width="11" style="11" customWidth="1"/>
    <col min="7690" max="7690" width="12.28515625" style="11" customWidth="1"/>
    <col min="7691" max="7691" width="14.5703125" style="11" customWidth="1"/>
    <col min="7692" max="7692" width="11" style="11" customWidth="1"/>
    <col min="7693" max="7693" width="12.28515625" style="11" customWidth="1"/>
    <col min="7694" max="7694" width="14.42578125" style="11" customWidth="1"/>
    <col min="7695" max="7695" width="11" style="11" customWidth="1"/>
    <col min="7696" max="7696" width="12.28515625" style="11" customWidth="1"/>
    <col min="7697" max="7697" width="14.5703125" style="11" customWidth="1"/>
    <col min="7698" max="7698" width="11" style="11" customWidth="1"/>
    <col min="7699" max="7699" width="12.28515625" style="11" customWidth="1"/>
    <col min="7700" max="7700" width="14.5703125" style="11" customWidth="1"/>
    <col min="7701" max="7701" width="11" style="11" customWidth="1"/>
    <col min="7702" max="7702" width="12.28515625" style="11" customWidth="1"/>
    <col min="7703" max="7703" width="14.5703125" style="11" customWidth="1"/>
    <col min="7704" max="7704" width="11" style="11" customWidth="1"/>
    <col min="7705" max="7935" width="9.140625" style="11"/>
    <col min="7936" max="7936" width="2.7109375" style="11" customWidth="1"/>
    <col min="7937" max="7937" width="25.7109375" style="11" customWidth="1"/>
    <col min="7938" max="7938" width="11" style="11" customWidth="1"/>
    <col min="7939" max="7942" width="25.7109375" style="11" customWidth="1"/>
    <col min="7943" max="7943" width="12.28515625" style="11" customWidth="1"/>
    <col min="7944" max="7944" width="14.85546875" style="11" customWidth="1"/>
    <col min="7945" max="7945" width="11" style="11" customWidth="1"/>
    <col min="7946" max="7946" width="12.28515625" style="11" customWidth="1"/>
    <col min="7947" max="7947" width="14.5703125" style="11" customWidth="1"/>
    <col min="7948" max="7948" width="11" style="11" customWidth="1"/>
    <col min="7949" max="7949" width="12.28515625" style="11" customWidth="1"/>
    <col min="7950" max="7950" width="14.42578125" style="11" customWidth="1"/>
    <col min="7951" max="7951" width="11" style="11" customWidth="1"/>
    <col min="7952" max="7952" width="12.28515625" style="11" customWidth="1"/>
    <col min="7953" max="7953" width="14.5703125" style="11" customWidth="1"/>
    <col min="7954" max="7954" width="11" style="11" customWidth="1"/>
    <col min="7955" max="7955" width="12.28515625" style="11" customWidth="1"/>
    <col min="7956" max="7956" width="14.5703125" style="11" customWidth="1"/>
    <col min="7957" max="7957" width="11" style="11" customWidth="1"/>
    <col min="7958" max="7958" width="12.28515625" style="11" customWidth="1"/>
    <col min="7959" max="7959" width="14.5703125" style="11" customWidth="1"/>
    <col min="7960" max="7960" width="11" style="11" customWidth="1"/>
    <col min="7961" max="8191" width="9.140625" style="11"/>
    <col min="8192" max="8192" width="2.7109375" style="11" customWidth="1"/>
    <col min="8193" max="8193" width="25.7109375" style="11" customWidth="1"/>
    <col min="8194" max="8194" width="11" style="11" customWidth="1"/>
    <col min="8195" max="8198" width="25.7109375" style="11" customWidth="1"/>
    <col min="8199" max="8199" width="12.28515625" style="11" customWidth="1"/>
    <col min="8200" max="8200" width="14.85546875" style="11" customWidth="1"/>
    <col min="8201" max="8201" width="11" style="11" customWidth="1"/>
    <col min="8202" max="8202" width="12.28515625" style="11" customWidth="1"/>
    <col min="8203" max="8203" width="14.5703125" style="11" customWidth="1"/>
    <col min="8204" max="8204" width="11" style="11" customWidth="1"/>
    <col min="8205" max="8205" width="12.28515625" style="11" customWidth="1"/>
    <col min="8206" max="8206" width="14.42578125" style="11" customWidth="1"/>
    <col min="8207" max="8207" width="11" style="11" customWidth="1"/>
    <col min="8208" max="8208" width="12.28515625" style="11" customWidth="1"/>
    <col min="8209" max="8209" width="14.5703125" style="11" customWidth="1"/>
    <col min="8210" max="8210" width="11" style="11" customWidth="1"/>
    <col min="8211" max="8211" width="12.28515625" style="11" customWidth="1"/>
    <col min="8212" max="8212" width="14.5703125" style="11" customWidth="1"/>
    <col min="8213" max="8213" width="11" style="11" customWidth="1"/>
    <col min="8214" max="8214" width="12.28515625" style="11" customWidth="1"/>
    <col min="8215" max="8215" width="14.5703125" style="11" customWidth="1"/>
    <col min="8216" max="8216" width="11" style="11" customWidth="1"/>
    <col min="8217" max="8447" width="9.140625" style="11"/>
    <col min="8448" max="8448" width="2.7109375" style="11" customWidth="1"/>
    <col min="8449" max="8449" width="25.7109375" style="11" customWidth="1"/>
    <col min="8450" max="8450" width="11" style="11" customWidth="1"/>
    <col min="8451" max="8454" width="25.7109375" style="11" customWidth="1"/>
    <col min="8455" max="8455" width="12.28515625" style="11" customWidth="1"/>
    <col min="8456" max="8456" width="14.85546875" style="11" customWidth="1"/>
    <col min="8457" max="8457" width="11" style="11" customWidth="1"/>
    <col min="8458" max="8458" width="12.28515625" style="11" customWidth="1"/>
    <col min="8459" max="8459" width="14.5703125" style="11" customWidth="1"/>
    <col min="8460" max="8460" width="11" style="11" customWidth="1"/>
    <col min="8461" max="8461" width="12.28515625" style="11" customWidth="1"/>
    <col min="8462" max="8462" width="14.42578125" style="11" customWidth="1"/>
    <col min="8463" max="8463" width="11" style="11" customWidth="1"/>
    <col min="8464" max="8464" width="12.28515625" style="11" customWidth="1"/>
    <col min="8465" max="8465" width="14.5703125" style="11" customWidth="1"/>
    <col min="8466" max="8466" width="11" style="11" customWidth="1"/>
    <col min="8467" max="8467" width="12.28515625" style="11" customWidth="1"/>
    <col min="8468" max="8468" width="14.5703125" style="11" customWidth="1"/>
    <col min="8469" max="8469" width="11" style="11" customWidth="1"/>
    <col min="8470" max="8470" width="12.28515625" style="11" customWidth="1"/>
    <col min="8471" max="8471" width="14.5703125" style="11" customWidth="1"/>
    <col min="8472" max="8472" width="11" style="11" customWidth="1"/>
    <col min="8473" max="8703" width="9.140625" style="11"/>
    <col min="8704" max="8704" width="2.7109375" style="11" customWidth="1"/>
    <col min="8705" max="8705" width="25.7109375" style="11" customWidth="1"/>
    <col min="8706" max="8706" width="11" style="11" customWidth="1"/>
    <col min="8707" max="8710" width="25.7109375" style="11" customWidth="1"/>
    <col min="8711" max="8711" width="12.28515625" style="11" customWidth="1"/>
    <col min="8712" max="8712" width="14.85546875" style="11" customWidth="1"/>
    <col min="8713" max="8713" width="11" style="11" customWidth="1"/>
    <col min="8714" max="8714" width="12.28515625" style="11" customWidth="1"/>
    <col min="8715" max="8715" width="14.5703125" style="11" customWidth="1"/>
    <col min="8716" max="8716" width="11" style="11" customWidth="1"/>
    <col min="8717" max="8717" width="12.28515625" style="11" customWidth="1"/>
    <col min="8718" max="8718" width="14.42578125" style="11" customWidth="1"/>
    <col min="8719" max="8719" width="11" style="11" customWidth="1"/>
    <col min="8720" max="8720" width="12.28515625" style="11" customWidth="1"/>
    <col min="8721" max="8721" width="14.5703125" style="11" customWidth="1"/>
    <col min="8722" max="8722" width="11" style="11" customWidth="1"/>
    <col min="8723" max="8723" width="12.28515625" style="11" customWidth="1"/>
    <col min="8724" max="8724" width="14.5703125" style="11" customWidth="1"/>
    <col min="8725" max="8725" width="11" style="11" customWidth="1"/>
    <col min="8726" max="8726" width="12.28515625" style="11" customWidth="1"/>
    <col min="8727" max="8727" width="14.5703125" style="11" customWidth="1"/>
    <col min="8728" max="8728" width="11" style="11" customWidth="1"/>
    <col min="8729" max="8959" width="9.140625" style="11"/>
    <col min="8960" max="8960" width="2.7109375" style="11" customWidth="1"/>
    <col min="8961" max="8961" width="25.7109375" style="11" customWidth="1"/>
    <col min="8962" max="8962" width="11" style="11" customWidth="1"/>
    <col min="8963" max="8966" width="25.7109375" style="11" customWidth="1"/>
    <col min="8967" max="8967" width="12.28515625" style="11" customWidth="1"/>
    <col min="8968" max="8968" width="14.85546875" style="11" customWidth="1"/>
    <col min="8969" max="8969" width="11" style="11" customWidth="1"/>
    <col min="8970" max="8970" width="12.28515625" style="11" customWidth="1"/>
    <col min="8971" max="8971" width="14.5703125" style="11" customWidth="1"/>
    <col min="8972" max="8972" width="11" style="11" customWidth="1"/>
    <col min="8973" max="8973" width="12.28515625" style="11" customWidth="1"/>
    <col min="8974" max="8974" width="14.42578125" style="11" customWidth="1"/>
    <col min="8975" max="8975" width="11" style="11" customWidth="1"/>
    <col min="8976" max="8976" width="12.28515625" style="11" customWidth="1"/>
    <col min="8977" max="8977" width="14.5703125" style="11" customWidth="1"/>
    <col min="8978" max="8978" width="11" style="11" customWidth="1"/>
    <col min="8979" max="8979" width="12.28515625" style="11" customWidth="1"/>
    <col min="8980" max="8980" width="14.5703125" style="11" customWidth="1"/>
    <col min="8981" max="8981" width="11" style="11" customWidth="1"/>
    <col min="8982" max="8982" width="12.28515625" style="11" customWidth="1"/>
    <col min="8983" max="8983" width="14.5703125" style="11" customWidth="1"/>
    <col min="8984" max="8984" width="11" style="11" customWidth="1"/>
    <col min="8985" max="9215" width="9.140625" style="11"/>
    <col min="9216" max="9216" width="2.7109375" style="11" customWidth="1"/>
    <col min="9217" max="9217" width="25.7109375" style="11" customWidth="1"/>
    <col min="9218" max="9218" width="11" style="11" customWidth="1"/>
    <col min="9219" max="9222" width="25.7109375" style="11" customWidth="1"/>
    <col min="9223" max="9223" width="12.28515625" style="11" customWidth="1"/>
    <col min="9224" max="9224" width="14.85546875" style="11" customWidth="1"/>
    <col min="9225" max="9225" width="11" style="11" customWidth="1"/>
    <col min="9226" max="9226" width="12.28515625" style="11" customWidth="1"/>
    <col min="9227" max="9227" width="14.5703125" style="11" customWidth="1"/>
    <col min="9228" max="9228" width="11" style="11" customWidth="1"/>
    <col min="9229" max="9229" width="12.28515625" style="11" customWidth="1"/>
    <col min="9230" max="9230" width="14.42578125" style="11" customWidth="1"/>
    <col min="9231" max="9231" width="11" style="11" customWidth="1"/>
    <col min="9232" max="9232" width="12.28515625" style="11" customWidth="1"/>
    <col min="9233" max="9233" width="14.5703125" style="11" customWidth="1"/>
    <col min="9234" max="9234" width="11" style="11" customWidth="1"/>
    <col min="9235" max="9235" width="12.28515625" style="11" customWidth="1"/>
    <col min="9236" max="9236" width="14.5703125" style="11" customWidth="1"/>
    <col min="9237" max="9237" width="11" style="11" customWidth="1"/>
    <col min="9238" max="9238" width="12.28515625" style="11" customWidth="1"/>
    <col min="9239" max="9239" width="14.5703125" style="11" customWidth="1"/>
    <col min="9240" max="9240" width="11" style="11" customWidth="1"/>
    <col min="9241" max="9471" width="9.140625" style="11"/>
    <col min="9472" max="9472" width="2.7109375" style="11" customWidth="1"/>
    <col min="9473" max="9473" width="25.7109375" style="11" customWidth="1"/>
    <col min="9474" max="9474" width="11" style="11" customWidth="1"/>
    <col min="9475" max="9478" width="25.7109375" style="11" customWidth="1"/>
    <col min="9479" max="9479" width="12.28515625" style="11" customWidth="1"/>
    <col min="9480" max="9480" width="14.85546875" style="11" customWidth="1"/>
    <col min="9481" max="9481" width="11" style="11" customWidth="1"/>
    <col min="9482" max="9482" width="12.28515625" style="11" customWidth="1"/>
    <col min="9483" max="9483" width="14.5703125" style="11" customWidth="1"/>
    <col min="9484" max="9484" width="11" style="11" customWidth="1"/>
    <col min="9485" max="9485" width="12.28515625" style="11" customWidth="1"/>
    <col min="9486" max="9486" width="14.42578125" style="11" customWidth="1"/>
    <col min="9487" max="9487" width="11" style="11" customWidth="1"/>
    <col min="9488" max="9488" width="12.28515625" style="11" customWidth="1"/>
    <col min="9489" max="9489" width="14.5703125" style="11" customWidth="1"/>
    <col min="9490" max="9490" width="11" style="11" customWidth="1"/>
    <col min="9491" max="9491" width="12.28515625" style="11" customWidth="1"/>
    <col min="9492" max="9492" width="14.5703125" style="11" customWidth="1"/>
    <col min="9493" max="9493" width="11" style="11" customWidth="1"/>
    <col min="9494" max="9494" width="12.28515625" style="11" customWidth="1"/>
    <col min="9495" max="9495" width="14.5703125" style="11" customWidth="1"/>
    <col min="9496" max="9496" width="11" style="11" customWidth="1"/>
    <col min="9497" max="9727" width="9.140625" style="11"/>
    <col min="9728" max="9728" width="2.7109375" style="11" customWidth="1"/>
    <col min="9729" max="9729" width="25.7109375" style="11" customWidth="1"/>
    <col min="9730" max="9730" width="11" style="11" customWidth="1"/>
    <col min="9731" max="9734" width="25.7109375" style="11" customWidth="1"/>
    <col min="9735" max="9735" width="12.28515625" style="11" customWidth="1"/>
    <col min="9736" max="9736" width="14.85546875" style="11" customWidth="1"/>
    <col min="9737" max="9737" width="11" style="11" customWidth="1"/>
    <col min="9738" max="9738" width="12.28515625" style="11" customWidth="1"/>
    <col min="9739" max="9739" width="14.5703125" style="11" customWidth="1"/>
    <col min="9740" max="9740" width="11" style="11" customWidth="1"/>
    <col min="9741" max="9741" width="12.28515625" style="11" customWidth="1"/>
    <col min="9742" max="9742" width="14.42578125" style="11" customWidth="1"/>
    <col min="9743" max="9743" width="11" style="11" customWidth="1"/>
    <col min="9744" max="9744" width="12.28515625" style="11" customWidth="1"/>
    <col min="9745" max="9745" width="14.5703125" style="11" customWidth="1"/>
    <col min="9746" max="9746" width="11" style="11" customWidth="1"/>
    <col min="9747" max="9747" width="12.28515625" style="11" customWidth="1"/>
    <col min="9748" max="9748" width="14.5703125" style="11" customWidth="1"/>
    <col min="9749" max="9749" width="11" style="11" customWidth="1"/>
    <col min="9750" max="9750" width="12.28515625" style="11" customWidth="1"/>
    <col min="9751" max="9751" width="14.5703125" style="11" customWidth="1"/>
    <col min="9752" max="9752" width="11" style="11" customWidth="1"/>
    <col min="9753" max="9983" width="9.140625" style="11"/>
    <col min="9984" max="9984" width="2.7109375" style="11" customWidth="1"/>
    <col min="9985" max="9985" width="25.7109375" style="11" customWidth="1"/>
    <col min="9986" max="9986" width="11" style="11" customWidth="1"/>
    <col min="9987" max="9990" width="25.7109375" style="11" customWidth="1"/>
    <col min="9991" max="9991" width="12.28515625" style="11" customWidth="1"/>
    <col min="9992" max="9992" width="14.85546875" style="11" customWidth="1"/>
    <col min="9993" max="9993" width="11" style="11" customWidth="1"/>
    <col min="9994" max="9994" width="12.28515625" style="11" customWidth="1"/>
    <col min="9995" max="9995" width="14.5703125" style="11" customWidth="1"/>
    <col min="9996" max="9996" width="11" style="11" customWidth="1"/>
    <col min="9997" max="9997" width="12.28515625" style="11" customWidth="1"/>
    <col min="9998" max="9998" width="14.42578125" style="11" customWidth="1"/>
    <col min="9999" max="9999" width="11" style="11" customWidth="1"/>
    <col min="10000" max="10000" width="12.28515625" style="11" customWidth="1"/>
    <col min="10001" max="10001" width="14.5703125" style="11" customWidth="1"/>
    <col min="10002" max="10002" width="11" style="11" customWidth="1"/>
    <col min="10003" max="10003" width="12.28515625" style="11" customWidth="1"/>
    <col min="10004" max="10004" width="14.5703125" style="11" customWidth="1"/>
    <col min="10005" max="10005" width="11" style="11" customWidth="1"/>
    <col min="10006" max="10006" width="12.28515625" style="11" customWidth="1"/>
    <col min="10007" max="10007" width="14.5703125" style="11" customWidth="1"/>
    <col min="10008" max="10008" width="11" style="11" customWidth="1"/>
    <col min="10009" max="10239" width="9.140625" style="11"/>
    <col min="10240" max="10240" width="2.7109375" style="11" customWidth="1"/>
    <col min="10241" max="10241" width="25.7109375" style="11" customWidth="1"/>
    <col min="10242" max="10242" width="11" style="11" customWidth="1"/>
    <col min="10243" max="10246" width="25.7109375" style="11" customWidth="1"/>
    <col min="10247" max="10247" width="12.28515625" style="11" customWidth="1"/>
    <col min="10248" max="10248" width="14.85546875" style="11" customWidth="1"/>
    <col min="10249" max="10249" width="11" style="11" customWidth="1"/>
    <col min="10250" max="10250" width="12.28515625" style="11" customWidth="1"/>
    <col min="10251" max="10251" width="14.5703125" style="11" customWidth="1"/>
    <col min="10252" max="10252" width="11" style="11" customWidth="1"/>
    <col min="10253" max="10253" width="12.28515625" style="11" customWidth="1"/>
    <col min="10254" max="10254" width="14.42578125" style="11" customWidth="1"/>
    <col min="10255" max="10255" width="11" style="11" customWidth="1"/>
    <col min="10256" max="10256" width="12.28515625" style="11" customWidth="1"/>
    <col min="10257" max="10257" width="14.5703125" style="11" customWidth="1"/>
    <col min="10258" max="10258" width="11" style="11" customWidth="1"/>
    <col min="10259" max="10259" width="12.28515625" style="11" customWidth="1"/>
    <col min="10260" max="10260" width="14.5703125" style="11" customWidth="1"/>
    <col min="10261" max="10261" width="11" style="11" customWidth="1"/>
    <col min="10262" max="10262" width="12.28515625" style="11" customWidth="1"/>
    <col min="10263" max="10263" width="14.5703125" style="11" customWidth="1"/>
    <col min="10264" max="10264" width="11" style="11" customWidth="1"/>
    <col min="10265" max="10495" width="9.140625" style="11"/>
    <col min="10496" max="10496" width="2.7109375" style="11" customWidth="1"/>
    <col min="10497" max="10497" width="25.7109375" style="11" customWidth="1"/>
    <col min="10498" max="10498" width="11" style="11" customWidth="1"/>
    <col min="10499" max="10502" width="25.7109375" style="11" customWidth="1"/>
    <col min="10503" max="10503" width="12.28515625" style="11" customWidth="1"/>
    <col min="10504" max="10504" width="14.85546875" style="11" customWidth="1"/>
    <col min="10505" max="10505" width="11" style="11" customWidth="1"/>
    <col min="10506" max="10506" width="12.28515625" style="11" customWidth="1"/>
    <col min="10507" max="10507" width="14.5703125" style="11" customWidth="1"/>
    <col min="10508" max="10508" width="11" style="11" customWidth="1"/>
    <col min="10509" max="10509" width="12.28515625" style="11" customWidth="1"/>
    <col min="10510" max="10510" width="14.42578125" style="11" customWidth="1"/>
    <col min="10511" max="10511" width="11" style="11" customWidth="1"/>
    <col min="10512" max="10512" width="12.28515625" style="11" customWidth="1"/>
    <col min="10513" max="10513" width="14.5703125" style="11" customWidth="1"/>
    <col min="10514" max="10514" width="11" style="11" customWidth="1"/>
    <col min="10515" max="10515" width="12.28515625" style="11" customWidth="1"/>
    <col min="10516" max="10516" width="14.5703125" style="11" customWidth="1"/>
    <col min="10517" max="10517" width="11" style="11" customWidth="1"/>
    <col min="10518" max="10518" width="12.28515625" style="11" customWidth="1"/>
    <col min="10519" max="10519" width="14.5703125" style="11" customWidth="1"/>
    <col min="10520" max="10520" width="11" style="11" customWidth="1"/>
    <col min="10521" max="10751" width="9.140625" style="11"/>
    <col min="10752" max="10752" width="2.7109375" style="11" customWidth="1"/>
    <col min="10753" max="10753" width="25.7109375" style="11" customWidth="1"/>
    <col min="10754" max="10754" width="11" style="11" customWidth="1"/>
    <col min="10755" max="10758" width="25.7109375" style="11" customWidth="1"/>
    <col min="10759" max="10759" width="12.28515625" style="11" customWidth="1"/>
    <col min="10760" max="10760" width="14.85546875" style="11" customWidth="1"/>
    <col min="10761" max="10761" width="11" style="11" customWidth="1"/>
    <col min="10762" max="10762" width="12.28515625" style="11" customWidth="1"/>
    <col min="10763" max="10763" width="14.5703125" style="11" customWidth="1"/>
    <col min="10764" max="10764" width="11" style="11" customWidth="1"/>
    <col min="10765" max="10765" width="12.28515625" style="11" customWidth="1"/>
    <col min="10766" max="10766" width="14.42578125" style="11" customWidth="1"/>
    <col min="10767" max="10767" width="11" style="11" customWidth="1"/>
    <col min="10768" max="10768" width="12.28515625" style="11" customWidth="1"/>
    <col min="10769" max="10769" width="14.5703125" style="11" customWidth="1"/>
    <col min="10770" max="10770" width="11" style="11" customWidth="1"/>
    <col min="10771" max="10771" width="12.28515625" style="11" customWidth="1"/>
    <col min="10772" max="10772" width="14.5703125" style="11" customWidth="1"/>
    <col min="10773" max="10773" width="11" style="11" customWidth="1"/>
    <col min="10774" max="10774" width="12.28515625" style="11" customWidth="1"/>
    <col min="10775" max="10775" width="14.5703125" style="11" customWidth="1"/>
    <col min="10776" max="10776" width="11" style="11" customWidth="1"/>
    <col min="10777" max="11007" width="9.140625" style="11"/>
    <col min="11008" max="11008" width="2.7109375" style="11" customWidth="1"/>
    <col min="11009" max="11009" width="25.7109375" style="11" customWidth="1"/>
    <col min="11010" max="11010" width="11" style="11" customWidth="1"/>
    <col min="11011" max="11014" width="25.7109375" style="11" customWidth="1"/>
    <col min="11015" max="11015" width="12.28515625" style="11" customWidth="1"/>
    <col min="11016" max="11016" width="14.85546875" style="11" customWidth="1"/>
    <col min="11017" max="11017" width="11" style="11" customWidth="1"/>
    <col min="11018" max="11018" width="12.28515625" style="11" customWidth="1"/>
    <col min="11019" max="11019" width="14.5703125" style="11" customWidth="1"/>
    <col min="11020" max="11020" width="11" style="11" customWidth="1"/>
    <col min="11021" max="11021" width="12.28515625" style="11" customWidth="1"/>
    <col min="11022" max="11022" width="14.42578125" style="11" customWidth="1"/>
    <col min="11023" max="11023" width="11" style="11" customWidth="1"/>
    <col min="11024" max="11024" width="12.28515625" style="11" customWidth="1"/>
    <col min="11025" max="11025" width="14.5703125" style="11" customWidth="1"/>
    <col min="11026" max="11026" width="11" style="11" customWidth="1"/>
    <col min="11027" max="11027" width="12.28515625" style="11" customWidth="1"/>
    <col min="11028" max="11028" width="14.5703125" style="11" customWidth="1"/>
    <col min="11029" max="11029" width="11" style="11" customWidth="1"/>
    <col min="11030" max="11030" width="12.28515625" style="11" customWidth="1"/>
    <col min="11031" max="11031" width="14.5703125" style="11" customWidth="1"/>
    <col min="11032" max="11032" width="11" style="11" customWidth="1"/>
    <col min="11033" max="11263" width="9.140625" style="11"/>
    <col min="11264" max="11264" width="2.7109375" style="11" customWidth="1"/>
    <col min="11265" max="11265" width="25.7109375" style="11" customWidth="1"/>
    <col min="11266" max="11266" width="11" style="11" customWidth="1"/>
    <col min="11267" max="11270" width="25.7109375" style="11" customWidth="1"/>
    <col min="11271" max="11271" width="12.28515625" style="11" customWidth="1"/>
    <col min="11272" max="11272" width="14.85546875" style="11" customWidth="1"/>
    <col min="11273" max="11273" width="11" style="11" customWidth="1"/>
    <col min="11274" max="11274" width="12.28515625" style="11" customWidth="1"/>
    <col min="11275" max="11275" width="14.5703125" style="11" customWidth="1"/>
    <col min="11276" max="11276" width="11" style="11" customWidth="1"/>
    <col min="11277" max="11277" width="12.28515625" style="11" customWidth="1"/>
    <col min="11278" max="11278" width="14.42578125" style="11" customWidth="1"/>
    <col min="11279" max="11279" width="11" style="11" customWidth="1"/>
    <col min="11280" max="11280" width="12.28515625" style="11" customWidth="1"/>
    <col min="11281" max="11281" width="14.5703125" style="11" customWidth="1"/>
    <col min="11282" max="11282" width="11" style="11" customWidth="1"/>
    <col min="11283" max="11283" width="12.28515625" style="11" customWidth="1"/>
    <col min="11284" max="11284" width="14.5703125" style="11" customWidth="1"/>
    <col min="11285" max="11285" width="11" style="11" customWidth="1"/>
    <col min="11286" max="11286" width="12.28515625" style="11" customWidth="1"/>
    <col min="11287" max="11287" width="14.5703125" style="11" customWidth="1"/>
    <col min="11288" max="11288" width="11" style="11" customWidth="1"/>
    <col min="11289" max="11519" width="9.140625" style="11"/>
    <col min="11520" max="11520" width="2.7109375" style="11" customWidth="1"/>
    <col min="11521" max="11521" width="25.7109375" style="11" customWidth="1"/>
    <col min="11522" max="11522" width="11" style="11" customWidth="1"/>
    <col min="11523" max="11526" width="25.7109375" style="11" customWidth="1"/>
    <col min="11527" max="11527" width="12.28515625" style="11" customWidth="1"/>
    <col min="11528" max="11528" width="14.85546875" style="11" customWidth="1"/>
    <col min="11529" max="11529" width="11" style="11" customWidth="1"/>
    <col min="11530" max="11530" width="12.28515625" style="11" customWidth="1"/>
    <col min="11531" max="11531" width="14.5703125" style="11" customWidth="1"/>
    <col min="11532" max="11532" width="11" style="11" customWidth="1"/>
    <col min="11533" max="11533" width="12.28515625" style="11" customWidth="1"/>
    <col min="11534" max="11534" width="14.42578125" style="11" customWidth="1"/>
    <col min="11535" max="11535" width="11" style="11" customWidth="1"/>
    <col min="11536" max="11536" width="12.28515625" style="11" customWidth="1"/>
    <col min="11537" max="11537" width="14.5703125" style="11" customWidth="1"/>
    <col min="11538" max="11538" width="11" style="11" customWidth="1"/>
    <col min="11539" max="11539" width="12.28515625" style="11" customWidth="1"/>
    <col min="11540" max="11540" width="14.5703125" style="11" customWidth="1"/>
    <col min="11541" max="11541" width="11" style="11" customWidth="1"/>
    <col min="11542" max="11542" width="12.28515625" style="11" customWidth="1"/>
    <col min="11543" max="11543" width="14.5703125" style="11" customWidth="1"/>
    <col min="11544" max="11544" width="11" style="11" customWidth="1"/>
    <col min="11545" max="11775" width="9.140625" style="11"/>
    <col min="11776" max="11776" width="2.7109375" style="11" customWidth="1"/>
    <col min="11777" max="11777" width="25.7109375" style="11" customWidth="1"/>
    <col min="11778" max="11778" width="11" style="11" customWidth="1"/>
    <col min="11779" max="11782" width="25.7109375" style="11" customWidth="1"/>
    <col min="11783" max="11783" width="12.28515625" style="11" customWidth="1"/>
    <col min="11784" max="11784" width="14.85546875" style="11" customWidth="1"/>
    <col min="11785" max="11785" width="11" style="11" customWidth="1"/>
    <col min="11786" max="11786" width="12.28515625" style="11" customWidth="1"/>
    <col min="11787" max="11787" width="14.5703125" style="11" customWidth="1"/>
    <col min="11788" max="11788" width="11" style="11" customWidth="1"/>
    <col min="11789" max="11789" width="12.28515625" style="11" customWidth="1"/>
    <col min="11790" max="11790" width="14.42578125" style="11" customWidth="1"/>
    <col min="11791" max="11791" width="11" style="11" customWidth="1"/>
    <col min="11792" max="11792" width="12.28515625" style="11" customWidth="1"/>
    <col min="11793" max="11793" width="14.5703125" style="11" customWidth="1"/>
    <col min="11794" max="11794" width="11" style="11" customWidth="1"/>
    <col min="11795" max="11795" width="12.28515625" style="11" customWidth="1"/>
    <col min="11796" max="11796" width="14.5703125" style="11" customWidth="1"/>
    <col min="11797" max="11797" width="11" style="11" customWidth="1"/>
    <col min="11798" max="11798" width="12.28515625" style="11" customWidth="1"/>
    <col min="11799" max="11799" width="14.5703125" style="11" customWidth="1"/>
    <col min="11800" max="11800" width="11" style="11" customWidth="1"/>
    <col min="11801" max="12031" width="9.140625" style="11"/>
    <col min="12032" max="12032" width="2.7109375" style="11" customWidth="1"/>
    <col min="12033" max="12033" width="25.7109375" style="11" customWidth="1"/>
    <col min="12034" max="12034" width="11" style="11" customWidth="1"/>
    <col min="12035" max="12038" width="25.7109375" style="11" customWidth="1"/>
    <col min="12039" max="12039" width="12.28515625" style="11" customWidth="1"/>
    <col min="12040" max="12040" width="14.85546875" style="11" customWidth="1"/>
    <col min="12041" max="12041" width="11" style="11" customWidth="1"/>
    <col min="12042" max="12042" width="12.28515625" style="11" customWidth="1"/>
    <col min="12043" max="12043" width="14.5703125" style="11" customWidth="1"/>
    <col min="12044" max="12044" width="11" style="11" customWidth="1"/>
    <col min="12045" max="12045" width="12.28515625" style="11" customWidth="1"/>
    <col min="12046" max="12046" width="14.42578125" style="11" customWidth="1"/>
    <col min="12047" max="12047" width="11" style="11" customWidth="1"/>
    <col min="12048" max="12048" width="12.28515625" style="11" customWidth="1"/>
    <col min="12049" max="12049" width="14.5703125" style="11" customWidth="1"/>
    <col min="12050" max="12050" width="11" style="11" customWidth="1"/>
    <col min="12051" max="12051" width="12.28515625" style="11" customWidth="1"/>
    <col min="12052" max="12052" width="14.5703125" style="11" customWidth="1"/>
    <col min="12053" max="12053" width="11" style="11" customWidth="1"/>
    <col min="12054" max="12054" width="12.28515625" style="11" customWidth="1"/>
    <col min="12055" max="12055" width="14.5703125" style="11" customWidth="1"/>
    <col min="12056" max="12056" width="11" style="11" customWidth="1"/>
    <col min="12057" max="12287" width="9.140625" style="11"/>
    <col min="12288" max="12288" width="2.7109375" style="11" customWidth="1"/>
    <col min="12289" max="12289" width="25.7109375" style="11" customWidth="1"/>
    <col min="12290" max="12290" width="11" style="11" customWidth="1"/>
    <col min="12291" max="12294" width="25.7109375" style="11" customWidth="1"/>
    <col min="12295" max="12295" width="12.28515625" style="11" customWidth="1"/>
    <col min="12296" max="12296" width="14.85546875" style="11" customWidth="1"/>
    <col min="12297" max="12297" width="11" style="11" customWidth="1"/>
    <col min="12298" max="12298" width="12.28515625" style="11" customWidth="1"/>
    <col min="12299" max="12299" width="14.5703125" style="11" customWidth="1"/>
    <col min="12300" max="12300" width="11" style="11" customWidth="1"/>
    <col min="12301" max="12301" width="12.28515625" style="11" customWidth="1"/>
    <col min="12302" max="12302" width="14.42578125" style="11" customWidth="1"/>
    <col min="12303" max="12303" width="11" style="11" customWidth="1"/>
    <col min="12304" max="12304" width="12.28515625" style="11" customWidth="1"/>
    <col min="12305" max="12305" width="14.5703125" style="11" customWidth="1"/>
    <col min="12306" max="12306" width="11" style="11" customWidth="1"/>
    <col min="12307" max="12307" width="12.28515625" style="11" customWidth="1"/>
    <col min="12308" max="12308" width="14.5703125" style="11" customWidth="1"/>
    <col min="12309" max="12309" width="11" style="11" customWidth="1"/>
    <col min="12310" max="12310" width="12.28515625" style="11" customWidth="1"/>
    <col min="12311" max="12311" width="14.5703125" style="11" customWidth="1"/>
    <col min="12312" max="12312" width="11" style="11" customWidth="1"/>
    <col min="12313" max="12543" width="9.140625" style="11"/>
    <col min="12544" max="12544" width="2.7109375" style="11" customWidth="1"/>
    <col min="12545" max="12545" width="25.7109375" style="11" customWidth="1"/>
    <col min="12546" max="12546" width="11" style="11" customWidth="1"/>
    <col min="12547" max="12550" width="25.7109375" style="11" customWidth="1"/>
    <col min="12551" max="12551" width="12.28515625" style="11" customWidth="1"/>
    <col min="12552" max="12552" width="14.85546875" style="11" customWidth="1"/>
    <col min="12553" max="12553" width="11" style="11" customWidth="1"/>
    <col min="12554" max="12554" width="12.28515625" style="11" customWidth="1"/>
    <col min="12555" max="12555" width="14.5703125" style="11" customWidth="1"/>
    <col min="12556" max="12556" width="11" style="11" customWidth="1"/>
    <col min="12557" max="12557" width="12.28515625" style="11" customWidth="1"/>
    <col min="12558" max="12558" width="14.42578125" style="11" customWidth="1"/>
    <col min="12559" max="12559" width="11" style="11" customWidth="1"/>
    <col min="12560" max="12560" width="12.28515625" style="11" customWidth="1"/>
    <col min="12561" max="12561" width="14.5703125" style="11" customWidth="1"/>
    <col min="12562" max="12562" width="11" style="11" customWidth="1"/>
    <col min="12563" max="12563" width="12.28515625" style="11" customWidth="1"/>
    <col min="12564" max="12564" width="14.5703125" style="11" customWidth="1"/>
    <col min="12565" max="12565" width="11" style="11" customWidth="1"/>
    <col min="12566" max="12566" width="12.28515625" style="11" customWidth="1"/>
    <col min="12567" max="12567" width="14.5703125" style="11" customWidth="1"/>
    <col min="12568" max="12568" width="11" style="11" customWidth="1"/>
    <col min="12569" max="12799" width="9.140625" style="11"/>
    <col min="12800" max="12800" width="2.7109375" style="11" customWidth="1"/>
    <col min="12801" max="12801" width="25.7109375" style="11" customWidth="1"/>
    <col min="12802" max="12802" width="11" style="11" customWidth="1"/>
    <col min="12803" max="12806" width="25.7109375" style="11" customWidth="1"/>
    <col min="12807" max="12807" width="12.28515625" style="11" customWidth="1"/>
    <col min="12808" max="12808" width="14.85546875" style="11" customWidth="1"/>
    <col min="12809" max="12809" width="11" style="11" customWidth="1"/>
    <col min="12810" max="12810" width="12.28515625" style="11" customWidth="1"/>
    <col min="12811" max="12811" width="14.5703125" style="11" customWidth="1"/>
    <col min="12812" max="12812" width="11" style="11" customWidth="1"/>
    <col min="12813" max="12813" width="12.28515625" style="11" customWidth="1"/>
    <col min="12814" max="12814" width="14.42578125" style="11" customWidth="1"/>
    <col min="12815" max="12815" width="11" style="11" customWidth="1"/>
    <col min="12816" max="12816" width="12.28515625" style="11" customWidth="1"/>
    <col min="12817" max="12817" width="14.5703125" style="11" customWidth="1"/>
    <col min="12818" max="12818" width="11" style="11" customWidth="1"/>
    <col min="12819" max="12819" width="12.28515625" style="11" customWidth="1"/>
    <col min="12820" max="12820" width="14.5703125" style="11" customWidth="1"/>
    <col min="12821" max="12821" width="11" style="11" customWidth="1"/>
    <col min="12822" max="12822" width="12.28515625" style="11" customWidth="1"/>
    <col min="12823" max="12823" width="14.5703125" style="11" customWidth="1"/>
    <col min="12824" max="12824" width="11" style="11" customWidth="1"/>
    <col min="12825" max="13055" width="9.140625" style="11"/>
    <col min="13056" max="13056" width="2.7109375" style="11" customWidth="1"/>
    <col min="13057" max="13057" width="25.7109375" style="11" customWidth="1"/>
    <col min="13058" max="13058" width="11" style="11" customWidth="1"/>
    <col min="13059" max="13062" width="25.7109375" style="11" customWidth="1"/>
    <col min="13063" max="13063" width="12.28515625" style="11" customWidth="1"/>
    <col min="13064" max="13064" width="14.85546875" style="11" customWidth="1"/>
    <col min="13065" max="13065" width="11" style="11" customWidth="1"/>
    <col min="13066" max="13066" width="12.28515625" style="11" customWidth="1"/>
    <col min="13067" max="13067" width="14.5703125" style="11" customWidth="1"/>
    <col min="13068" max="13068" width="11" style="11" customWidth="1"/>
    <col min="13069" max="13069" width="12.28515625" style="11" customWidth="1"/>
    <col min="13070" max="13070" width="14.42578125" style="11" customWidth="1"/>
    <col min="13071" max="13071" width="11" style="11" customWidth="1"/>
    <col min="13072" max="13072" width="12.28515625" style="11" customWidth="1"/>
    <col min="13073" max="13073" width="14.5703125" style="11" customWidth="1"/>
    <col min="13074" max="13074" width="11" style="11" customWidth="1"/>
    <col min="13075" max="13075" width="12.28515625" style="11" customWidth="1"/>
    <col min="13076" max="13076" width="14.5703125" style="11" customWidth="1"/>
    <col min="13077" max="13077" width="11" style="11" customWidth="1"/>
    <col min="13078" max="13078" width="12.28515625" style="11" customWidth="1"/>
    <col min="13079" max="13079" width="14.5703125" style="11" customWidth="1"/>
    <col min="13080" max="13080" width="11" style="11" customWidth="1"/>
    <col min="13081" max="13311" width="9.140625" style="11"/>
    <col min="13312" max="13312" width="2.7109375" style="11" customWidth="1"/>
    <col min="13313" max="13313" width="25.7109375" style="11" customWidth="1"/>
    <col min="13314" max="13314" width="11" style="11" customWidth="1"/>
    <col min="13315" max="13318" width="25.7109375" style="11" customWidth="1"/>
    <col min="13319" max="13319" width="12.28515625" style="11" customWidth="1"/>
    <col min="13320" max="13320" width="14.85546875" style="11" customWidth="1"/>
    <col min="13321" max="13321" width="11" style="11" customWidth="1"/>
    <col min="13322" max="13322" width="12.28515625" style="11" customWidth="1"/>
    <col min="13323" max="13323" width="14.5703125" style="11" customWidth="1"/>
    <col min="13324" max="13324" width="11" style="11" customWidth="1"/>
    <col min="13325" max="13325" width="12.28515625" style="11" customWidth="1"/>
    <col min="13326" max="13326" width="14.42578125" style="11" customWidth="1"/>
    <col min="13327" max="13327" width="11" style="11" customWidth="1"/>
    <col min="13328" max="13328" width="12.28515625" style="11" customWidth="1"/>
    <col min="13329" max="13329" width="14.5703125" style="11" customWidth="1"/>
    <col min="13330" max="13330" width="11" style="11" customWidth="1"/>
    <col min="13331" max="13331" width="12.28515625" style="11" customWidth="1"/>
    <col min="13332" max="13332" width="14.5703125" style="11" customWidth="1"/>
    <col min="13333" max="13333" width="11" style="11" customWidth="1"/>
    <col min="13334" max="13334" width="12.28515625" style="11" customWidth="1"/>
    <col min="13335" max="13335" width="14.5703125" style="11" customWidth="1"/>
    <col min="13336" max="13336" width="11" style="11" customWidth="1"/>
    <col min="13337" max="13567" width="9.140625" style="11"/>
    <col min="13568" max="13568" width="2.7109375" style="11" customWidth="1"/>
    <col min="13569" max="13569" width="25.7109375" style="11" customWidth="1"/>
    <col min="13570" max="13570" width="11" style="11" customWidth="1"/>
    <col min="13571" max="13574" width="25.7109375" style="11" customWidth="1"/>
    <col min="13575" max="13575" width="12.28515625" style="11" customWidth="1"/>
    <col min="13576" max="13576" width="14.85546875" style="11" customWidth="1"/>
    <col min="13577" max="13577" width="11" style="11" customWidth="1"/>
    <col min="13578" max="13578" width="12.28515625" style="11" customWidth="1"/>
    <col min="13579" max="13579" width="14.5703125" style="11" customWidth="1"/>
    <col min="13580" max="13580" width="11" style="11" customWidth="1"/>
    <col min="13581" max="13581" width="12.28515625" style="11" customWidth="1"/>
    <col min="13582" max="13582" width="14.42578125" style="11" customWidth="1"/>
    <col min="13583" max="13583" width="11" style="11" customWidth="1"/>
    <col min="13584" max="13584" width="12.28515625" style="11" customWidth="1"/>
    <col min="13585" max="13585" width="14.5703125" style="11" customWidth="1"/>
    <col min="13586" max="13586" width="11" style="11" customWidth="1"/>
    <col min="13587" max="13587" width="12.28515625" style="11" customWidth="1"/>
    <col min="13588" max="13588" width="14.5703125" style="11" customWidth="1"/>
    <col min="13589" max="13589" width="11" style="11" customWidth="1"/>
    <col min="13590" max="13590" width="12.28515625" style="11" customWidth="1"/>
    <col min="13591" max="13591" width="14.5703125" style="11" customWidth="1"/>
    <col min="13592" max="13592" width="11" style="11" customWidth="1"/>
    <col min="13593" max="13823" width="9.140625" style="11"/>
    <col min="13824" max="13824" width="2.7109375" style="11" customWidth="1"/>
    <col min="13825" max="13825" width="25.7109375" style="11" customWidth="1"/>
    <col min="13826" max="13826" width="11" style="11" customWidth="1"/>
    <col min="13827" max="13830" width="25.7109375" style="11" customWidth="1"/>
    <col min="13831" max="13831" width="12.28515625" style="11" customWidth="1"/>
    <col min="13832" max="13832" width="14.85546875" style="11" customWidth="1"/>
    <col min="13833" max="13833" width="11" style="11" customWidth="1"/>
    <col min="13834" max="13834" width="12.28515625" style="11" customWidth="1"/>
    <col min="13835" max="13835" width="14.5703125" style="11" customWidth="1"/>
    <col min="13836" max="13836" width="11" style="11" customWidth="1"/>
    <col min="13837" max="13837" width="12.28515625" style="11" customWidth="1"/>
    <col min="13838" max="13838" width="14.42578125" style="11" customWidth="1"/>
    <col min="13839" max="13839" width="11" style="11" customWidth="1"/>
    <col min="13840" max="13840" width="12.28515625" style="11" customWidth="1"/>
    <col min="13841" max="13841" width="14.5703125" style="11" customWidth="1"/>
    <col min="13842" max="13842" width="11" style="11" customWidth="1"/>
    <col min="13843" max="13843" width="12.28515625" style="11" customWidth="1"/>
    <col min="13844" max="13844" width="14.5703125" style="11" customWidth="1"/>
    <col min="13845" max="13845" width="11" style="11" customWidth="1"/>
    <col min="13846" max="13846" width="12.28515625" style="11" customWidth="1"/>
    <col min="13847" max="13847" width="14.5703125" style="11" customWidth="1"/>
    <col min="13848" max="13848" width="11" style="11" customWidth="1"/>
    <col min="13849" max="14079" width="9.140625" style="11"/>
    <col min="14080" max="14080" width="2.7109375" style="11" customWidth="1"/>
    <col min="14081" max="14081" width="25.7109375" style="11" customWidth="1"/>
    <col min="14082" max="14082" width="11" style="11" customWidth="1"/>
    <col min="14083" max="14086" width="25.7109375" style="11" customWidth="1"/>
    <col min="14087" max="14087" width="12.28515625" style="11" customWidth="1"/>
    <col min="14088" max="14088" width="14.85546875" style="11" customWidth="1"/>
    <col min="14089" max="14089" width="11" style="11" customWidth="1"/>
    <col min="14090" max="14090" width="12.28515625" style="11" customWidth="1"/>
    <col min="14091" max="14091" width="14.5703125" style="11" customWidth="1"/>
    <col min="14092" max="14092" width="11" style="11" customWidth="1"/>
    <col min="14093" max="14093" width="12.28515625" style="11" customWidth="1"/>
    <col min="14094" max="14094" width="14.42578125" style="11" customWidth="1"/>
    <col min="14095" max="14095" width="11" style="11" customWidth="1"/>
    <col min="14096" max="14096" width="12.28515625" style="11" customWidth="1"/>
    <col min="14097" max="14097" width="14.5703125" style="11" customWidth="1"/>
    <col min="14098" max="14098" width="11" style="11" customWidth="1"/>
    <col min="14099" max="14099" width="12.28515625" style="11" customWidth="1"/>
    <col min="14100" max="14100" width="14.5703125" style="11" customWidth="1"/>
    <col min="14101" max="14101" width="11" style="11" customWidth="1"/>
    <col min="14102" max="14102" width="12.28515625" style="11" customWidth="1"/>
    <col min="14103" max="14103" width="14.5703125" style="11" customWidth="1"/>
    <col min="14104" max="14104" width="11" style="11" customWidth="1"/>
    <col min="14105" max="14335" width="9.140625" style="11"/>
    <col min="14336" max="14336" width="2.7109375" style="11" customWidth="1"/>
    <col min="14337" max="14337" width="25.7109375" style="11" customWidth="1"/>
    <col min="14338" max="14338" width="11" style="11" customWidth="1"/>
    <col min="14339" max="14342" width="25.7109375" style="11" customWidth="1"/>
    <col min="14343" max="14343" width="12.28515625" style="11" customWidth="1"/>
    <col min="14344" max="14344" width="14.85546875" style="11" customWidth="1"/>
    <col min="14345" max="14345" width="11" style="11" customWidth="1"/>
    <col min="14346" max="14346" width="12.28515625" style="11" customWidth="1"/>
    <col min="14347" max="14347" width="14.5703125" style="11" customWidth="1"/>
    <col min="14348" max="14348" width="11" style="11" customWidth="1"/>
    <col min="14349" max="14349" width="12.28515625" style="11" customWidth="1"/>
    <col min="14350" max="14350" width="14.42578125" style="11" customWidth="1"/>
    <col min="14351" max="14351" width="11" style="11" customWidth="1"/>
    <col min="14352" max="14352" width="12.28515625" style="11" customWidth="1"/>
    <col min="14353" max="14353" width="14.5703125" style="11" customWidth="1"/>
    <col min="14354" max="14354" width="11" style="11" customWidth="1"/>
    <col min="14355" max="14355" width="12.28515625" style="11" customWidth="1"/>
    <col min="14356" max="14356" width="14.5703125" style="11" customWidth="1"/>
    <col min="14357" max="14357" width="11" style="11" customWidth="1"/>
    <col min="14358" max="14358" width="12.28515625" style="11" customWidth="1"/>
    <col min="14359" max="14359" width="14.5703125" style="11" customWidth="1"/>
    <col min="14360" max="14360" width="11" style="11" customWidth="1"/>
    <col min="14361" max="14591" width="9.140625" style="11"/>
    <col min="14592" max="14592" width="2.7109375" style="11" customWidth="1"/>
    <col min="14593" max="14593" width="25.7109375" style="11" customWidth="1"/>
    <col min="14594" max="14594" width="11" style="11" customWidth="1"/>
    <col min="14595" max="14598" width="25.7109375" style="11" customWidth="1"/>
    <col min="14599" max="14599" width="12.28515625" style="11" customWidth="1"/>
    <col min="14600" max="14600" width="14.85546875" style="11" customWidth="1"/>
    <col min="14601" max="14601" width="11" style="11" customWidth="1"/>
    <col min="14602" max="14602" width="12.28515625" style="11" customWidth="1"/>
    <col min="14603" max="14603" width="14.5703125" style="11" customWidth="1"/>
    <col min="14604" max="14604" width="11" style="11" customWidth="1"/>
    <col min="14605" max="14605" width="12.28515625" style="11" customWidth="1"/>
    <col min="14606" max="14606" width="14.42578125" style="11" customWidth="1"/>
    <col min="14607" max="14607" width="11" style="11" customWidth="1"/>
    <col min="14608" max="14608" width="12.28515625" style="11" customWidth="1"/>
    <col min="14609" max="14609" width="14.5703125" style="11" customWidth="1"/>
    <col min="14610" max="14610" width="11" style="11" customWidth="1"/>
    <col min="14611" max="14611" width="12.28515625" style="11" customWidth="1"/>
    <col min="14612" max="14612" width="14.5703125" style="11" customWidth="1"/>
    <col min="14613" max="14613" width="11" style="11" customWidth="1"/>
    <col min="14614" max="14614" width="12.28515625" style="11" customWidth="1"/>
    <col min="14615" max="14615" width="14.5703125" style="11" customWidth="1"/>
    <col min="14616" max="14616" width="11" style="11" customWidth="1"/>
    <col min="14617" max="14847" width="9.140625" style="11"/>
    <col min="14848" max="14848" width="2.7109375" style="11" customWidth="1"/>
    <col min="14849" max="14849" width="25.7109375" style="11" customWidth="1"/>
    <col min="14850" max="14850" width="11" style="11" customWidth="1"/>
    <col min="14851" max="14854" width="25.7109375" style="11" customWidth="1"/>
    <col min="14855" max="14855" width="12.28515625" style="11" customWidth="1"/>
    <col min="14856" max="14856" width="14.85546875" style="11" customWidth="1"/>
    <col min="14857" max="14857" width="11" style="11" customWidth="1"/>
    <col min="14858" max="14858" width="12.28515625" style="11" customWidth="1"/>
    <col min="14859" max="14859" width="14.5703125" style="11" customWidth="1"/>
    <col min="14860" max="14860" width="11" style="11" customWidth="1"/>
    <col min="14861" max="14861" width="12.28515625" style="11" customWidth="1"/>
    <col min="14862" max="14862" width="14.42578125" style="11" customWidth="1"/>
    <col min="14863" max="14863" width="11" style="11" customWidth="1"/>
    <col min="14864" max="14864" width="12.28515625" style="11" customWidth="1"/>
    <col min="14865" max="14865" width="14.5703125" style="11" customWidth="1"/>
    <col min="14866" max="14866" width="11" style="11" customWidth="1"/>
    <col min="14867" max="14867" width="12.28515625" style="11" customWidth="1"/>
    <col min="14868" max="14868" width="14.5703125" style="11" customWidth="1"/>
    <col min="14869" max="14869" width="11" style="11" customWidth="1"/>
    <col min="14870" max="14870" width="12.28515625" style="11" customWidth="1"/>
    <col min="14871" max="14871" width="14.5703125" style="11" customWidth="1"/>
    <col min="14872" max="14872" width="11" style="11" customWidth="1"/>
    <col min="14873" max="15103" width="9.140625" style="11"/>
    <col min="15104" max="15104" width="2.7109375" style="11" customWidth="1"/>
    <col min="15105" max="15105" width="25.7109375" style="11" customWidth="1"/>
    <col min="15106" max="15106" width="11" style="11" customWidth="1"/>
    <col min="15107" max="15110" width="25.7109375" style="11" customWidth="1"/>
    <col min="15111" max="15111" width="12.28515625" style="11" customWidth="1"/>
    <col min="15112" max="15112" width="14.85546875" style="11" customWidth="1"/>
    <col min="15113" max="15113" width="11" style="11" customWidth="1"/>
    <col min="15114" max="15114" width="12.28515625" style="11" customWidth="1"/>
    <col min="15115" max="15115" width="14.5703125" style="11" customWidth="1"/>
    <col min="15116" max="15116" width="11" style="11" customWidth="1"/>
    <col min="15117" max="15117" width="12.28515625" style="11" customWidth="1"/>
    <col min="15118" max="15118" width="14.42578125" style="11" customWidth="1"/>
    <col min="15119" max="15119" width="11" style="11" customWidth="1"/>
    <col min="15120" max="15120" width="12.28515625" style="11" customWidth="1"/>
    <col min="15121" max="15121" width="14.5703125" style="11" customWidth="1"/>
    <col min="15122" max="15122" width="11" style="11" customWidth="1"/>
    <col min="15123" max="15123" width="12.28515625" style="11" customWidth="1"/>
    <col min="15124" max="15124" width="14.5703125" style="11" customWidth="1"/>
    <col min="15125" max="15125" width="11" style="11" customWidth="1"/>
    <col min="15126" max="15126" width="12.28515625" style="11" customWidth="1"/>
    <col min="15127" max="15127" width="14.5703125" style="11" customWidth="1"/>
    <col min="15128" max="15128" width="11" style="11" customWidth="1"/>
    <col min="15129" max="15359" width="9.140625" style="11"/>
    <col min="15360" max="15360" width="2.7109375" style="11" customWidth="1"/>
    <col min="15361" max="15361" width="25.7109375" style="11" customWidth="1"/>
    <col min="15362" max="15362" width="11" style="11" customWidth="1"/>
    <col min="15363" max="15366" width="25.7109375" style="11" customWidth="1"/>
    <col min="15367" max="15367" width="12.28515625" style="11" customWidth="1"/>
    <col min="15368" max="15368" width="14.85546875" style="11" customWidth="1"/>
    <col min="15369" max="15369" width="11" style="11" customWidth="1"/>
    <col min="15370" max="15370" width="12.28515625" style="11" customWidth="1"/>
    <col min="15371" max="15371" width="14.5703125" style="11" customWidth="1"/>
    <col min="15372" max="15372" width="11" style="11" customWidth="1"/>
    <col min="15373" max="15373" width="12.28515625" style="11" customWidth="1"/>
    <col min="15374" max="15374" width="14.42578125" style="11" customWidth="1"/>
    <col min="15375" max="15375" width="11" style="11" customWidth="1"/>
    <col min="15376" max="15376" width="12.28515625" style="11" customWidth="1"/>
    <col min="15377" max="15377" width="14.5703125" style="11" customWidth="1"/>
    <col min="15378" max="15378" width="11" style="11" customWidth="1"/>
    <col min="15379" max="15379" width="12.28515625" style="11" customWidth="1"/>
    <col min="15380" max="15380" width="14.5703125" style="11" customWidth="1"/>
    <col min="15381" max="15381" width="11" style="11" customWidth="1"/>
    <col min="15382" max="15382" width="12.28515625" style="11" customWidth="1"/>
    <col min="15383" max="15383" width="14.5703125" style="11" customWidth="1"/>
    <col min="15384" max="15384" width="11" style="11" customWidth="1"/>
    <col min="15385" max="15615" width="9.140625" style="11"/>
    <col min="15616" max="15616" width="2.7109375" style="11" customWidth="1"/>
    <col min="15617" max="15617" width="25.7109375" style="11" customWidth="1"/>
    <col min="15618" max="15618" width="11" style="11" customWidth="1"/>
    <col min="15619" max="15622" width="25.7109375" style="11" customWidth="1"/>
    <col min="15623" max="15623" width="12.28515625" style="11" customWidth="1"/>
    <col min="15624" max="15624" width="14.85546875" style="11" customWidth="1"/>
    <col min="15625" max="15625" width="11" style="11" customWidth="1"/>
    <col min="15626" max="15626" width="12.28515625" style="11" customWidth="1"/>
    <col min="15627" max="15627" width="14.5703125" style="11" customWidth="1"/>
    <col min="15628" max="15628" width="11" style="11" customWidth="1"/>
    <col min="15629" max="15629" width="12.28515625" style="11" customWidth="1"/>
    <col min="15630" max="15630" width="14.42578125" style="11" customWidth="1"/>
    <col min="15631" max="15631" width="11" style="11" customWidth="1"/>
    <col min="15632" max="15632" width="12.28515625" style="11" customWidth="1"/>
    <col min="15633" max="15633" width="14.5703125" style="11" customWidth="1"/>
    <col min="15634" max="15634" width="11" style="11" customWidth="1"/>
    <col min="15635" max="15635" width="12.28515625" style="11" customWidth="1"/>
    <col min="15636" max="15636" width="14.5703125" style="11" customWidth="1"/>
    <col min="15637" max="15637" width="11" style="11" customWidth="1"/>
    <col min="15638" max="15638" width="12.28515625" style="11" customWidth="1"/>
    <col min="15639" max="15639" width="14.5703125" style="11" customWidth="1"/>
    <col min="15640" max="15640" width="11" style="11" customWidth="1"/>
    <col min="15641" max="15871" width="9.140625" style="11"/>
    <col min="15872" max="15872" width="2.7109375" style="11" customWidth="1"/>
    <col min="15873" max="15873" width="25.7109375" style="11" customWidth="1"/>
    <col min="15874" max="15874" width="11" style="11" customWidth="1"/>
    <col min="15875" max="15878" width="25.7109375" style="11" customWidth="1"/>
    <col min="15879" max="15879" width="12.28515625" style="11" customWidth="1"/>
    <col min="15880" max="15880" width="14.85546875" style="11" customWidth="1"/>
    <col min="15881" max="15881" width="11" style="11" customWidth="1"/>
    <col min="15882" max="15882" width="12.28515625" style="11" customWidth="1"/>
    <col min="15883" max="15883" width="14.5703125" style="11" customWidth="1"/>
    <col min="15884" max="15884" width="11" style="11" customWidth="1"/>
    <col min="15885" max="15885" width="12.28515625" style="11" customWidth="1"/>
    <col min="15886" max="15886" width="14.42578125" style="11" customWidth="1"/>
    <col min="15887" max="15887" width="11" style="11" customWidth="1"/>
    <col min="15888" max="15888" width="12.28515625" style="11" customWidth="1"/>
    <col min="15889" max="15889" width="14.5703125" style="11" customWidth="1"/>
    <col min="15890" max="15890" width="11" style="11" customWidth="1"/>
    <col min="15891" max="15891" width="12.28515625" style="11" customWidth="1"/>
    <col min="15892" max="15892" width="14.5703125" style="11" customWidth="1"/>
    <col min="15893" max="15893" width="11" style="11" customWidth="1"/>
    <col min="15894" max="15894" width="12.28515625" style="11" customWidth="1"/>
    <col min="15895" max="15895" width="14.5703125" style="11" customWidth="1"/>
    <col min="15896" max="15896" width="11" style="11" customWidth="1"/>
    <col min="15897" max="16127" width="9.140625" style="11"/>
    <col min="16128" max="16128" width="2.7109375" style="11" customWidth="1"/>
    <col min="16129" max="16129" width="25.7109375" style="11" customWidth="1"/>
    <col min="16130" max="16130" width="11" style="11" customWidth="1"/>
    <col min="16131" max="16134" width="25.7109375" style="11" customWidth="1"/>
    <col min="16135" max="16135" width="12.28515625" style="11" customWidth="1"/>
    <col min="16136" max="16136" width="14.85546875" style="11" customWidth="1"/>
    <col min="16137" max="16137" width="11" style="11" customWidth="1"/>
    <col min="16138" max="16138" width="12.28515625" style="11" customWidth="1"/>
    <col min="16139" max="16139" width="14.5703125" style="11" customWidth="1"/>
    <col min="16140" max="16140" width="11" style="11" customWidth="1"/>
    <col min="16141" max="16141" width="12.28515625" style="11" customWidth="1"/>
    <col min="16142" max="16142" width="14.42578125" style="11" customWidth="1"/>
    <col min="16143" max="16143" width="11" style="11" customWidth="1"/>
    <col min="16144" max="16144" width="12.28515625" style="11" customWidth="1"/>
    <col min="16145" max="16145" width="14.5703125" style="11" customWidth="1"/>
    <col min="16146" max="16146" width="11" style="11" customWidth="1"/>
    <col min="16147" max="16147" width="12.28515625" style="11" customWidth="1"/>
    <col min="16148" max="16148" width="14.5703125" style="11" customWidth="1"/>
    <col min="16149" max="16149" width="11" style="11" customWidth="1"/>
    <col min="16150" max="16150" width="12.28515625" style="11" customWidth="1"/>
    <col min="16151" max="16151" width="14.5703125" style="11" customWidth="1"/>
    <col min="16152" max="16152" width="11" style="11" customWidth="1"/>
    <col min="16153" max="16384" width="9.140625" style="11"/>
  </cols>
  <sheetData>
    <row r="1" spans="1:15" s="42" customFormat="1" ht="15.6">
      <c r="A1" s="3" t="s">
        <v>5</v>
      </c>
    </row>
    <row r="2" spans="1:15" s="42" customFormat="1" ht="15" customHeight="1">
      <c r="A2" s="4" t="s">
        <v>6</v>
      </c>
      <c r="E2" s="43" t="s">
        <v>42</v>
      </c>
      <c r="F2" s="198" t="str">
        <f>'4. Cost Proposal Summary'!E2</f>
        <v>Maximus</v>
      </c>
      <c r="G2" s="199"/>
      <c r="H2" s="199"/>
      <c r="I2" s="200"/>
    </row>
    <row r="3" spans="1:15" s="42" customFormat="1" ht="15" customHeight="1">
      <c r="A3" s="44" t="s">
        <v>286</v>
      </c>
      <c r="F3" s="201" t="s">
        <v>44</v>
      </c>
      <c r="G3" s="202"/>
      <c r="H3" s="202"/>
      <c r="I3" s="203"/>
    </row>
    <row r="5" spans="1:15" s="14" customFormat="1" ht="14.1">
      <c r="A5" s="77"/>
      <c r="B5" s="208" t="s">
        <v>45</v>
      </c>
      <c r="C5" s="208"/>
      <c r="D5" s="208"/>
      <c r="E5" s="208"/>
      <c r="F5" s="208"/>
      <c r="G5" s="208"/>
      <c r="H5" s="78"/>
      <c r="I5" s="78"/>
      <c r="J5" s="78"/>
      <c r="K5" s="78"/>
      <c r="L5" s="78"/>
      <c r="M5" s="78"/>
      <c r="N5" s="78"/>
      <c r="O5" s="78"/>
    </row>
    <row r="6" spans="1:15" s="50" customFormat="1" ht="93.75" customHeight="1">
      <c r="A6" s="13"/>
      <c r="B6" s="190" t="s">
        <v>287</v>
      </c>
      <c r="C6" s="190"/>
      <c r="D6" s="190"/>
      <c r="E6" s="190"/>
      <c r="F6" s="190"/>
      <c r="G6" s="190"/>
      <c r="H6" s="190"/>
      <c r="I6" s="190"/>
      <c r="J6" s="15"/>
      <c r="K6" s="16"/>
      <c r="L6" s="16"/>
      <c r="M6" s="15"/>
      <c r="N6" s="16"/>
      <c r="O6" s="16"/>
    </row>
    <row r="8" spans="1:15" s="50" customFormat="1" ht="12.75" customHeight="1">
      <c r="A8" s="13"/>
      <c r="B8" s="13"/>
      <c r="C8" s="13"/>
      <c r="D8" s="13"/>
      <c r="E8" s="13"/>
      <c r="F8" s="15"/>
      <c r="G8" s="16"/>
      <c r="H8" s="16"/>
      <c r="I8" s="16"/>
      <c r="J8" s="15"/>
      <c r="K8" s="16"/>
      <c r="L8" s="16"/>
      <c r="M8" s="15"/>
      <c r="N8" s="16"/>
      <c r="O8" s="16"/>
    </row>
    <row r="9" spans="1:15" s="16" customFormat="1" ht="13.15" customHeight="1">
      <c r="B9" s="79" t="s">
        <v>288</v>
      </c>
      <c r="C9" s="79"/>
      <c r="D9" s="5"/>
      <c r="E9" s="13"/>
    </row>
    <row r="10" spans="1:15" s="16" customFormat="1" ht="13.15" customHeight="1">
      <c r="B10" s="209" t="s">
        <v>214</v>
      </c>
      <c r="C10" s="209"/>
      <c r="D10" s="80">
        <v>2.4446800000000001E-2</v>
      </c>
      <c r="E10" s="13"/>
    </row>
    <row r="11" spans="1:15" s="16" customFormat="1" ht="24.75" customHeight="1">
      <c r="B11" s="212" t="s">
        <v>289</v>
      </c>
      <c r="C11" s="213"/>
      <c r="D11" s="81">
        <v>150</v>
      </c>
      <c r="E11" s="5"/>
    </row>
    <row r="12" spans="1:15" s="25" customFormat="1" ht="12.95">
      <c r="B12" s="101"/>
      <c r="C12" s="101"/>
      <c r="D12" s="102"/>
      <c r="E12" s="28"/>
    </row>
    <row r="13" spans="1:15" s="16" customFormat="1" ht="12.75" customHeight="1">
      <c r="B13" s="79" t="s">
        <v>290</v>
      </c>
      <c r="C13" s="79"/>
      <c r="D13" s="82"/>
      <c r="E13" s="5"/>
    </row>
    <row r="14" spans="1:15" s="16" customFormat="1" ht="12.95">
      <c r="B14" s="209" t="s">
        <v>50</v>
      </c>
      <c r="C14" s="209"/>
      <c r="D14" s="83">
        <f>C23*$D$11*12</f>
        <v>637542.98182475893</v>
      </c>
      <c r="E14" s="84"/>
    </row>
    <row r="15" spans="1:15" s="16" customFormat="1" ht="12.95">
      <c r="B15" s="209" t="s">
        <v>51</v>
      </c>
      <c r="C15" s="209"/>
      <c r="D15" s="83">
        <f t="shared" ref="D15:D19" si="0">C24*$D$11*12</f>
        <v>653130</v>
      </c>
      <c r="E15" s="84"/>
    </row>
    <row r="16" spans="1:15" s="16" customFormat="1" ht="12.95">
      <c r="B16" s="209" t="s">
        <v>52</v>
      </c>
      <c r="C16" s="209"/>
      <c r="D16" s="83">
        <f t="shared" si="0"/>
        <v>669096.00000000012</v>
      </c>
      <c r="E16" s="84"/>
    </row>
    <row r="17" spans="2:5" s="16" customFormat="1" ht="12.95">
      <c r="B17" s="209" t="s">
        <v>53</v>
      </c>
      <c r="C17" s="209"/>
      <c r="D17" s="83">
        <f t="shared" si="0"/>
        <v>685458</v>
      </c>
      <c r="E17" s="84"/>
    </row>
    <row r="18" spans="2:5" s="16" customFormat="1" ht="12.95">
      <c r="B18" s="210" t="s">
        <v>54</v>
      </c>
      <c r="C18" s="211"/>
      <c r="D18" s="83">
        <f t="shared" si="0"/>
        <v>702216</v>
      </c>
      <c r="E18" s="84"/>
    </row>
    <row r="19" spans="2:5" s="16" customFormat="1" ht="12.95">
      <c r="B19" s="210" t="s">
        <v>55</v>
      </c>
      <c r="C19" s="211"/>
      <c r="D19" s="83">
        <f t="shared" si="0"/>
        <v>719388.00000000012</v>
      </c>
      <c r="E19" s="84"/>
    </row>
    <row r="20" spans="2:5" s="16" customFormat="1" ht="12.95">
      <c r="B20" s="79"/>
      <c r="C20" s="79"/>
      <c r="D20" s="5"/>
      <c r="E20" s="5"/>
    </row>
    <row r="21" spans="2:5" s="16" customFormat="1" ht="12.95">
      <c r="B21" s="79" t="s">
        <v>291</v>
      </c>
      <c r="C21" s="79"/>
      <c r="D21" s="5"/>
      <c r="E21" s="5"/>
    </row>
    <row r="22" spans="2:5" s="16" customFormat="1" ht="26.25" customHeight="1">
      <c r="C22" s="85" t="s">
        <v>292</v>
      </c>
      <c r="D22" s="147"/>
      <c r="E22" s="147"/>
    </row>
    <row r="23" spans="2:5" s="16" customFormat="1" ht="12.75" customHeight="1">
      <c r="B23" s="90" t="s">
        <v>223</v>
      </c>
      <c r="C23" s="91">
        <v>354.19054545819938</v>
      </c>
      <c r="D23" s="148"/>
      <c r="E23" s="148"/>
    </row>
    <row r="24" spans="2:5" s="16" customFormat="1" ht="12.75" customHeight="1">
      <c r="B24" s="90" t="s">
        <v>224</v>
      </c>
      <c r="C24" s="92">
        <f t="shared" ref="C24:C28" si="1">ROUND(IF(ISBLANK(C23),0,C23*(1+$D$10)),2)</f>
        <v>362.85</v>
      </c>
      <c r="D24" s="102"/>
      <c r="E24" s="102"/>
    </row>
    <row r="25" spans="2:5" s="16" customFormat="1" ht="12.6">
      <c r="B25" s="90" t="s">
        <v>225</v>
      </c>
      <c r="C25" s="92">
        <f t="shared" si="1"/>
        <v>371.72</v>
      </c>
      <c r="D25" s="102"/>
      <c r="E25" s="102"/>
    </row>
    <row r="26" spans="2:5" s="16" customFormat="1" ht="12.6">
      <c r="B26" s="90" t="s">
        <v>226</v>
      </c>
      <c r="C26" s="92">
        <f t="shared" si="1"/>
        <v>380.81</v>
      </c>
      <c r="D26" s="102"/>
      <c r="E26" s="102"/>
    </row>
    <row r="27" spans="2:5" s="16" customFormat="1" ht="24.95">
      <c r="B27" s="90" t="s">
        <v>227</v>
      </c>
      <c r="C27" s="92">
        <f t="shared" si="1"/>
        <v>390.12</v>
      </c>
      <c r="D27" s="102"/>
      <c r="E27" s="102"/>
    </row>
    <row r="28" spans="2:5" s="16" customFormat="1" ht="24.95">
      <c r="B28" s="90" t="s">
        <v>228</v>
      </c>
      <c r="C28" s="92">
        <f t="shared" si="1"/>
        <v>399.66</v>
      </c>
      <c r="D28" s="102"/>
      <c r="E28" s="102"/>
    </row>
    <row r="29" spans="2:5" s="16" customFormat="1" ht="12.6">
      <c r="D29" s="25"/>
      <c r="E29" s="25"/>
    </row>
    <row r="30" spans="2:5" s="16" customFormat="1" ht="12.6">
      <c r="D30" s="25"/>
      <c r="E30" s="25"/>
    </row>
    <row r="31" spans="2:5" s="25" customFormat="1">
      <c r="B31" s="103" t="s">
        <v>293</v>
      </c>
      <c r="C31" s="11"/>
      <c r="D31" s="11"/>
      <c r="E31" s="11"/>
    </row>
    <row r="32" spans="2:5" s="16" customFormat="1" ht="42">
      <c r="B32" s="94" t="s">
        <v>66</v>
      </c>
      <c r="C32" s="85" t="s">
        <v>294</v>
      </c>
      <c r="D32" s="147"/>
      <c r="E32" s="147"/>
    </row>
    <row r="33" spans="2:5" s="16" customFormat="1" ht="12.6">
      <c r="B33" s="95" t="s">
        <v>253</v>
      </c>
      <c r="C33" s="96">
        <v>1.03270223752151E-3</v>
      </c>
      <c r="D33" s="149"/>
      <c r="E33" s="149"/>
    </row>
    <row r="34" spans="2:5" s="16" customFormat="1" ht="12.6">
      <c r="B34" s="97" t="s">
        <v>254</v>
      </c>
      <c r="C34" s="96">
        <v>1.0327022375215147E-2</v>
      </c>
      <c r="D34" s="149"/>
      <c r="E34" s="149"/>
    </row>
    <row r="35" spans="2:5" s="16" customFormat="1" ht="12.6">
      <c r="B35" s="97" t="s">
        <v>285</v>
      </c>
      <c r="C35" s="96">
        <v>1.5555555555555554</v>
      </c>
      <c r="D35" s="149"/>
      <c r="E35" s="149"/>
    </row>
    <row r="36" spans="2:5" s="16" customFormat="1" ht="12.6">
      <c r="B36" s="97" t="s">
        <v>146</v>
      </c>
      <c r="C36" s="96">
        <v>0.29837830185498865</v>
      </c>
      <c r="D36" s="149"/>
      <c r="E36" s="149"/>
    </row>
    <row r="37" spans="2:5" s="16" customFormat="1" ht="12.6">
      <c r="B37" s="97"/>
      <c r="C37" s="96"/>
      <c r="D37" s="149"/>
      <c r="E37" s="149"/>
    </row>
    <row r="38" spans="2:5" s="16" customFormat="1" ht="12.6">
      <c r="B38" s="97"/>
      <c r="C38" s="96"/>
      <c r="D38" s="149"/>
      <c r="E38" s="149"/>
    </row>
    <row r="39" spans="2:5" s="16" customFormat="1" ht="12.6">
      <c r="B39" s="97"/>
      <c r="C39" s="96"/>
      <c r="D39" s="149"/>
      <c r="E39" s="149"/>
    </row>
    <row r="40" spans="2:5" s="16" customFormat="1" ht="12.6">
      <c r="B40" s="97"/>
      <c r="C40" s="96"/>
      <c r="D40" s="149"/>
      <c r="E40" s="149"/>
    </row>
    <row r="41" spans="2:5" s="16" customFormat="1" ht="12.6">
      <c r="B41" s="97"/>
      <c r="C41" s="96"/>
      <c r="D41" s="149"/>
      <c r="E41" s="149"/>
    </row>
    <row r="42" spans="2:5" s="16" customFormat="1" ht="12.6">
      <c r="B42" s="97"/>
      <c r="C42" s="96"/>
      <c r="D42" s="149"/>
      <c r="E42" s="149"/>
    </row>
    <row r="43" spans="2:5" s="16" customFormat="1" ht="12.6">
      <c r="B43" s="97"/>
      <c r="C43" s="96"/>
      <c r="D43" s="149"/>
      <c r="E43" s="149"/>
    </row>
    <row r="44" spans="2:5" s="16" customFormat="1" ht="12.6">
      <c r="B44" s="97"/>
      <c r="C44" s="96"/>
      <c r="D44" s="149"/>
      <c r="E44" s="149"/>
    </row>
    <row r="45" spans="2:5" s="16" customFormat="1" ht="12.6">
      <c r="B45" s="97"/>
      <c r="C45" s="96"/>
      <c r="D45" s="149"/>
      <c r="E45" s="149"/>
    </row>
    <row r="46" spans="2:5" s="16" customFormat="1" ht="12.6">
      <c r="B46" s="97"/>
      <c r="C46" s="96"/>
      <c r="D46" s="149"/>
      <c r="E46" s="149"/>
    </row>
    <row r="47" spans="2:5" s="16" customFormat="1" ht="12.6">
      <c r="B47" s="97"/>
      <c r="C47" s="96"/>
      <c r="D47" s="149"/>
      <c r="E47" s="149"/>
    </row>
    <row r="48" spans="2:5" s="16" customFormat="1" ht="12.6">
      <c r="B48" s="97"/>
      <c r="C48" s="96"/>
      <c r="D48" s="149"/>
      <c r="E48" s="149"/>
    </row>
    <row r="49" spans="2:5" s="16" customFormat="1" ht="12.6">
      <c r="B49" s="97"/>
      <c r="C49" s="96"/>
      <c r="D49" s="149"/>
      <c r="E49" s="149"/>
    </row>
    <row r="50" spans="2:5" s="16" customFormat="1" ht="12.6">
      <c r="B50" s="97"/>
      <c r="C50" s="96"/>
      <c r="D50" s="149"/>
      <c r="E50" s="149"/>
    </row>
    <row r="51" spans="2:5" s="16" customFormat="1" ht="12.6">
      <c r="B51" s="97"/>
      <c r="C51" s="96"/>
      <c r="D51" s="149"/>
      <c r="E51" s="149"/>
    </row>
    <row r="52" spans="2:5" s="16" customFormat="1" ht="12.95">
      <c r="B52" s="98" t="s">
        <v>61</v>
      </c>
      <c r="C52" s="99">
        <f>SUM(C33:C51)</f>
        <v>1.8652935820232805</v>
      </c>
      <c r="D52" s="150"/>
      <c r="E52" s="150"/>
    </row>
    <row r="53" spans="2:5" s="16" customFormat="1" ht="12.6">
      <c r="D53" s="25"/>
      <c r="E53" s="25"/>
    </row>
    <row r="54" spans="2:5" s="16" customFormat="1" ht="12.6">
      <c r="D54" s="25"/>
      <c r="E54" s="25"/>
    </row>
    <row r="55" spans="2:5" s="16" customFormat="1" ht="12.6">
      <c r="D55" s="25"/>
      <c r="E55" s="25"/>
    </row>
    <row r="56" spans="2:5" s="16" customFormat="1" ht="12.6" hidden="1">
      <c r="D56" s="25"/>
      <c r="E56" s="25"/>
    </row>
    <row r="57" spans="2:5" s="16" customFormat="1" hidden="1">
      <c r="B57" s="94" t="s">
        <v>66</v>
      </c>
      <c r="C57"/>
      <c r="D57" s="11"/>
      <c r="E57" s="11"/>
    </row>
    <row r="58" spans="2:5" s="16" customFormat="1" ht="12.6" hidden="1">
      <c r="B58" s="16" t="str">
        <f>'5. Key Staff'!B12</f>
        <v>Project Manager</v>
      </c>
      <c r="D58" s="25"/>
      <c r="E58" s="25"/>
    </row>
    <row r="59" spans="2:5" s="16" customFormat="1" ht="12.6" hidden="1">
      <c r="B59" s="16" t="str">
        <f>'5. Key Staff'!B13</f>
        <v>Operations Supervisor</v>
      </c>
      <c r="D59" s="25"/>
      <c r="E59" s="25"/>
    </row>
    <row r="60" spans="2:5" s="16" customFormat="1" ht="12.6" hidden="1">
      <c r="B60" s="16" t="str">
        <f>'5. Key Staff'!B14</f>
        <v>Information Systems Coordinator</v>
      </c>
      <c r="D60" s="25"/>
      <c r="E60" s="25"/>
    </row>
    <row r="61" spans="2:5" s="16" customFormat="1" ht="12.6" hidden="1">
      <c r="B61" s="16" t="str">
        <f>'5. Key Staff'!B15</f>
        <v>Training Coordinator</v>
      </c>
      <c r="D61" s="25"/>
      <c r="E61" s="25"/>
    </row>
    <row r="62" spans="2:5" s="16" customFormat="1" ht="12.6" hidden="1">
      <c r="B62" s="16" t="str">
        <f>'5. Key Staff'!B16</f>
        <v>Level of Care Determination Advisor</v>
      </c>
      <c r="D62" s="25"/>
      <c r="E62" s="25"/>
    </row>
    <row r="63" spans="2:5" s="16" customFormat="1" ht="12.6" hidden="1">
      <c r="B63" s="16" t="str">
        <f>IF('6. Other Staff'!B12="&lt;Specify&gt;","",'6. Other Staff'!B12)</f>
        <v>LOC Assessor</v>
      </c>
      <c r="D63" s="25"/>
      <c r="E63" s="25"/>
    </row>
    <row r="64" spans="2:5" s="16" customFormat="1" ht="12.6" hidden="1">
      <c r="B64" s="16" t="str">
        <f>IF('6. Other Staff'!B13="&lt;Specify&gt;","",'6. Other Staff'!B13)</f>
        <v>PASRR Level II Evaluator</v>
      </c>
      <c r="D64" s="25"/>
      <c r="E64" s="25"/>
    </row>
    <row r="65" spans="2:5" s="16" customFormat="1" ht="12.6" hidden="1">
      <c r="B65" s="16" t="str">
        <f>IF('6. Other Staff'!B14="&lt;Specify&gt;","",'6. Other Staff'!B14)</f>
        <v>Intake Counselor</v>
      </c>
      <c r="D65" s="25"/>
      <c r="E65" s="25"/>
    </row>
    <row r="66" spans="2:5" s="16" customFormat="1" ht="12.6" hidden="1">
      <c r="B66" s="16" t="str">
        <f>IF('6. Other Staff'!B15="&lt;Specify&gt;","",'6. Other Staff'!B15)</f>
        <v>Quality Manager</v>
      </c>
      <c r="D66" s="25"/>
      <c r="E66" s="25"/>
    </row>
    <row r="67" spans="2:5" s="16" customFormat="1" ht="12.6" hidden="1">
      <c r="B67" s="16" t="str">
        <f>IF('6. Other Staff'!B16="&lt;Specify&gt;","",'6. Other Staff'!B16)</f>
        <v>Quality Analyst</v>
      </c>
      <c r="D67" s="25"/>
      <c r="E67" s="25"/>
    </row>
    <row r="68" spans="2:5" s="16" customFormat="1" ht="12.6" hidden="1">
      <c r="B68" s="16" t="str">
        <f>IF('6. Other Staff'!B17="&lt;Specify&gt;","",'6. Other Staff'!B17)</f>
        <v>LOC Regional Supervisors</v>
      </c>
      <c r="D68" s="25"/>
      <c r="E68" s="25"/>
    </row>
    <row r="69" spans="2:5" s="16" customFormat="1" ht="12.6" hidden="1">
      <c r="B69" s="16" t="str">
        <f>IF('6. Other Staff'!B18="&lt;Specify&gt;","",'6. Other Staff'!B18)</f>
        <v xml:space="preserve">LOC Lead </v>
      </c>
      <c r="D69" s="25"/>
      <c r="E69" s="25"/>
    </row>
    <row r="70" spans="2:5" s="16" customFormat="1" ht="12.6" hidden="1">
      <c r="B70" s="16" t="str">
        <f>IF('6. Other Staff'!B19="&lt;Specify&gt;","",'6. Other Staff'!B19)</f>
        <v>LOC Clinical Reviewer</v>
      </c>
      <c r="D70" s="25"/>
      <c r="E70" s="25"/>
    </row>
    <row r="71" spans="2:5" s="16" customFormat="1" ht="12.6" hidden="1">
      <c r="B71" s="16" t="str">
        <f>IF('6. Other Staff'!B20="&lt;Specify&gt;","",'6. Other Staff'!B20)</f>
        <v>Level 1 Clinical Reviewer</v>
      </c>
      <c r="D71" s="25"/>
      <c r="E71" s="25"/>
    </row>
    <row r="72" spans="2:5" s="16" customFormat="1" ht="12.6" hidden="1">
      <c r="B72" s="16" t="str">
        <f>IF('6. Other Staff'!B21="&lt;Specify&gt;","",'6. Other Staff'!B21)</f>
        <v>CSR's</v>
      </c>
      <c r="D72" s="25"/>
      <c r="E72" s="25"/>
    </row>
    <row r="73" spans="2:5" s="16" customFormat="1" ht="12.6" hidden="1">
      <c r="B73" s="16" t="str">
        <f>IF('6. Other Staff'!B22="&lt;Specify&gt;","",'6. Other Staff'!B22)</f>
        <v>PASRR Level II Quality Clinicians</v>
      </c>
      <c r="D73" s="25"/>
      <c r="E73" s="25"/>
    </row>
    <row r="74" spans="2:5" s="16" customFormat="1" ht="12.6" hidden="1">
      <c r="B74" s="16" t="str">
        <f>IF('6. Other Staff'!B23="&lt;Specify&gt;","",'6. Other Staff'!B23)</f>
        <v>Scheduling Support</v>
      </c>
      <c r="D74" s="25"/>
      <c r="E74" s="25"/>
    </row>
    <row r="75" spans="2:5" s="16" customFormat="1" ht="12.6" hidden="1">
      <c r="B75" s="16" t="str">
        <f>IF('6. Other Staff'!B24="&lt;Specify&gt;","",'6. Other Staff'!B24)</f>
        <v>Training Manager</v>
      </c>
      <c r="D75" s="25"/>
      <c r="E75" s="25"/>
    </row>
    <row r="76" spans="2:5" s="16" customFormat="1" ht="12.6" hidden="1">
      <c r="B76" s="16" t="str">
        <f>IF('6. Other Staff'!B25="&lt;Specify&gt;","",'6. Other Staff'!B25)</f>
        <v>Training Specialist</v>
      </c>
      <c r="D76" s="25"/>
      <c r="E76" s="25"/>
    </row>
    <row r="77" spans="2:5" s="16" customFormat="1" ht="12.6" hidden="1">
      <c r="B77" s="16" t="str">
        <f>IF('6. Other Staff'!B26="&lt;Specify&gt;","",'6. Other Staff'!B26)</f>
        <v>Risk Mgmt Manager</v>
      </c>
      <c r="D77" s="25"/>
      <c r="E77" s="25"/>
    </row>
    <row r="78" spans="2:5" s="16" customFormat="1" ht="12.6" hidden="1">
      <c r="B78" s="16" t="str">
        <f>IF('6. Other Staff'!B27="&lt;Specify&gt;","",'6. Other Staff'!B27)</f>
        <v>Comms Manager</v>
      </c>
      <c r="D78" s="25"/>
      <c r="E78" s="25"/>
    </row>
    <row r="79" spans="2:5" s="16" customFormat="1" ht="12.6" hidden="1">
      <c r="B79" s="16" t="str">
        <f>IF('6. Other Staff'!B28="&lt;Specify&gt;","",'6. Other Staff'!B28)</f>
        <v>Comms Specialist</v>
      </c>
      <c r="D79" s="25"/>
      <c r="E79" s="25"/>
    </row>
    <row r="80" spans="2:5" s="16" customFormat="1" ht="12.6" hidden="1">
      <c r="B80" s="16" t="str">
        <f>IF('6. Other Staff'!B29="&lt;Specify&gt;","",'6. Other Staff'!B29)</f>
        <v>Data &amp; Analytics Manager</v>
      </c>
      <c r="D80" s="25"/>
      <c r="E80" s="25"/>
    </row>
    <row r="81" spans="2:5" s="16" customFormat="1" ht="12.6" hidden="1">
      <c r="B81" s="16" t="str">
        <f>IF('6. Other Staff'!B30="&lt;Specify&gt;","",'6. Other Staff'!B30)</f>
        <v>Date &amp; Analytics Analyst</v>
      </c>
      <c r="D81" s="25"/>
      <c r="E81" s="25"/>
    </row>
    <row r="82" spans="2:5" s="16" customFormat="1" ht="12.6" hidden="1">
      <c r="B82" s="16" t="str">
        <f>IF('6. Other Staff'!B31="&lt;Specify&gt;","",'6. Other Staff'!B31)</f>
        <v>Knowledge Mgmt Manager</v>
      </c>
      <c r="D82" s="25"/>
      <c r="E82" s="25"/>
    </row>
    <row r="83" spans="2:5" s="16" customFormat="1" ht="12.6" hidden="1">
      <c r="B83" s="16" t="str">
        <f>IF('6. Other Staff'!B32="&lt;Specify&gt;","",'6. Other Staff'!B32)</f>
        <v>Knowledge Mgmt Assoc. Analyst</v>
      </c>
      <c r="D83" s="25"/>
      <c r="E83" s="25"/>
    </row>
    <row r="84" spans="2:5" s="16" customFormat="1" ht="12.6" hidden="1">
      <c r="B84" s="16" t="str">
        <f>IF('6. Other Staff'!B33="&lt;Specify&gt;","",'6. Other Staff'!B33)</f>
        <v>Administrative Support Coordinators</v>
      </c>
      <c r="D84" s="25"/>
      <c r="E84" s="25"/>
    </row>
    <row r="85" spans="2:5" s="16" customFormat="1" ht="12.6" hidden="1">
      <c r="B85" s="16" t="str">
        <f>IF('6. Other Staff'!B34="&lt;Specify&gt;","",'6. Other Staff'!B34)</f>
        <v>Project Director</v>
      </c>
      <c r="D85" s="25"/>
      <c r="E85" s="25"/>
    </row>
    <row r="86" spans="2:5" s="16" customFormat="1" ht="12.6" hidden="1">
      <c r="B86" s="16" t="str">
        <f>IF('6. Other Staff'!B35="&lt;Specify&gt;","",'6. Other Staff'!B35)</f>
        <v>PASRR Supervisor</v>
      </c>
      <c r="D86" s="25"/>
      <c r="E86" s="25"/>
    </row>
    <row r="87" spans="2:5" s="16" customFormat="1" ht="12.6" hidden="1">
      <c r="B87" s="16" t="str">
        <f>IF('6. Other Staff'!B36="&lt;Specify&gt;","",'6. Other Staff'!B36)</f>
        <v>Intake Counselor Supervisor</v>
      </c>
      <c r="D87" s="25"/>
      <c r="E87" s="25"/>
    </row>
    <row r="88" spans="2:5" s="16" customFormat="1" ht="12.6" hidden="1">
      <c r="B88" s="16" t="str">
        <f>IF('6. Other Staff'!B37="&lt;Specify&gt;","",'6. Other Staff'!B37)</f>
        <v xml:space="preserve">Reporting and Analytics Analyst </v>
      </c>
      <c r="D88" s="25"/>
      <c r="E88" s="25"/>
    </row>
    <row r="89" spans="2:5" s="16" customFormat="1" ht="12.6" hidden="1">
      <c r="B89" s="16" t="str">
        <f>IF('6. Other Staff'!B38="&lt;Specify&gt;","",'6. Other Staff'!B38)</f>
        <v>Stakeholder Outreach Spec.</v>
      </c>
      <c r="D89" s="25"/>
      <c r="E89" s="25"/>
    </row>
    <row r="90" spans="2:5" s="16" customFormat="1" ht="12.6" hidden="1">
      <c r="B90" s="16" t="str">
        <f>IF('6. Other Staff'!B39="&lt;Specify&gt;","",'6. Other Staff'!B39)</f>
        <v>Human Resource Specialist</v>
      </c>
      <c r="D90" s="25"/>
      <c r="E90" s="25"/>
    </row>
    <row r="91" spans="2:5" s="16" customFormat="1" ht="12.6" hidden="1">
      <c r="B91" s="16" t="str">
        <f>IF('6. Other Staff'!B40="&lt;Specify&gt;","",'6. Other Staff'!B40)</f>
        <v>Customer Support Supervisor</v>
      </c>
      <c r="D91" s="25"/>
      <c r="E91" s="25"/>
    </row>
    <row r="92" spans="2:5" s="16" customFormat="1" ht="12.6" hidden="1">
      <c r="B92" s="16" t="str">
        <f>IF('6. Other Staff'!B41="&lt;Specify&gt;","",'6. Other Staff'!B41)</f>
        <v>Implementation Advisor</v>
      </c>
      <c r="D92" s="25"/>
      <c r="E92" s="25"/>
    </row>
    <row r="93" spans="2:5" s="16" customFormat="1" ht="12.6" hidden="1">
      <c r="B93" s="16" t="str">
        <f>IF('6. Other Staff'!B42="&lt;Specify&gt;","",'6. Other Staff'!B42)</f>
        <v>Implementation Manager</v>
      </c>
      <c r="D93" s="25"/>
      <c r="E93" s="25"/>
    </row>
    <row r="94" spans="2:5" s="16" customFormat="1" ht="12.6" hidden="1">
      <c r="B94" s="16" t="str">
        <f>IF('6. Other Staff'!B43="&lt;Specify&gt;","",'6. Other Staff'!B43)</f>
        <v>Implementation Analyst</v>
      </c>
      <c r="D94" s="25"/>
      <c r="E94" s="25"/>
    </row>
    <row r="95" spans="2:5" s="16" customFormat="1" ht="12.6" hidden="1">
      <c r="B95" s="16" t="str">
        <f>IF('6. Other Staff'!B44="&lt;Specify&gt;","",'6. Other Staff'!B44)</f>
        <v>OCM Advisor</v>
      </c>
      <c r="D95" s="25"/>
      <c r="E95" s="25"/>
    </row>
    <row r="96" spans="2:5" s="16" customFormat="1" ht="12.6" hidden="1">
      <c r="B96" s="100"/>
      <c r="D96" s="25"/>
      <c r="E96" s="25"/>
    </row>
    <row r="97" spans="2:5" s="16" customFormat="1" ht="12.6">
      <c r="B97" s="100"/>
      <c r="D97" s="25"/>
      <c r="E97" s="25"/>
    </row>
    <row r="98" spans="2:5" s="16" customFormat="1" ht="12.6">
      <c r="B98" s="100"/>
      <c r="D98" s="25"/>
      <c r="E98" s="25"/>
    </row>
    <row r="99" spans="2:5" s="16" customFormat="1" ht="12.6">
      <c r="B99" s="100"/>
      <c r="D99" s="25"/>
      <c r="E99" s="25"/>
    </row>
    <row r="100" spans="2:5" s="16" customFormat="1" ht="12.6">
      <c r="B100" s="100"/>
    </row>
    <row r="101" spans="2:5" s="16" customFormat="1" ht="12.6">
      <c r="B101" s="100"/>
    </row>
    <row r="102" spans="2:5" s="16" customFormat="1" ht="12.6">
      <c r="B102" s="100"/>
    </row>
    <row r="103" spans="2:5" s="16" customFormat="1" ht="12.6">
      <c r="B103" s="100"/>
    </row>
  </sheetData>
  <sheetProtection algorithmName="SHA-512" hashValue="pkSabNFOEFx7onL9w5aZiCgAv7uwxGSFKVr+An5Qpj+zdP68BTsQZB9t34Aw715G0dvDjF1Jhj83IhrIdzUECw==" saltValue="soAUk1LyUBZMFCCgfXxqGw==" spinCount="100000" sheet="1" objects="1" scenarios="1"/>
  <mergeCells count="12">
    <mergeCell ref="B19:C19"/>
    <mergeCell ref="F2:I2"/>
    <mergeCell ref="F3:I3"/>
    <mergeCell ref="B5:G5"/>
    <mergeCell ref="B6:I6"/>
    <mergeCell ref="B10:C10"/>
    <mergeCell ref="B11:C11"/>
    <mergeCell ref="B14:C14"/>
    <mergeCell ref="B15:C15"/>
    <mergeCell ref="B16:C16"/>
    <mergeCell ref="B17:C17"/>
    <mergeCell ref="B18:C18"/>
  </mergeCells>
  <dataValidations count="2">
    <dataValidation type="list" allowBlank="1" showInputMessage="1" showErrorMessage="1" error="You must select a position from the drop down menu. New positions canbe added in the &quot;Other Staff&quot; sheet. " promptTitle="Select a Position" prompt="Please select a position from the drop down menu. New positions can be added in the &quot;Other Staff&quot; sheet. " sqref="B33:B51" xr:uid="{9330B46D-3AAB-4190-9C38-44F518358A7A}">
      <formula1>$B$58:$B$95</formula1>
    </dataValidation>
    <dataValidation type="list" allowBlank="1" showInputMessage="1" showErrorMessage="1" error="You must select a position from the drop down menu. New positions canbe added in the &quot;Other Staff&quot; sheet. " promptTitle="Select a Position" prompt="Please select a position from the drop down menu. New positions can be added in the &quot;Other Staff&quot; sheet. " sqref="IX33:IX51 WVJ33:WVJ51 WLN33:WLN51 WBR33:WBR51 VRV33:VRV51 VHZ33:VHZ51 UYD33:UYD51 UOH33:UOH51 UEL33:UEL51 TUP33:TUP51 TKT33:TKT51 TAX33:TAX51 SRB33:SRB51 SHF33:SHF51 RXJ33:RXJ51 RNN33:RNN51 RDR33:RDR51 QTV33:QTV51 QJZ33:QJZ51 QAD33:QAD51 PQH33:PQH51 PGL33:PGL51 OWP33:OWP51 OMT33:OMT51 OCX33:OCX51 NTB33:NTB51 NJF33:NJF51 MZJ33:MZJ51 MPN33:MPN51 MFR33:MFR51 LVV33:LVV51 LLZ33:LLZ51 LCD33:LCD51 KSH33:KSH51 KIL33:KIL51 JYP33:JYP51 JOT33:JOT51 JEX33:JEX51 IVB33:IVB51 ILF33:ILF51 IBJ33:IBJ51 HRN33:HRN51 HHR33:HHR51 GXV33:GXV51 GNZ33:GNZ51 GED33:GED51 FUH33:FUH51 FKL33:FKL51 FAP33:FAP51 EQT33:EQT51 EGX33:EGX51 DXB33:DXB51 DNF33:DNF51 DDJ33:DDJ51 CTN33:CTN51 CJR33:CJR51 BZV33:BZV51 BPZ33:BPZ51 BGD33:BGD51 AWH33:AWH51 AML33:AML51 ACP33:ACP51 ST33:ST51" xr:uid="{4385B2EA-4B41-4B91-BC6F-4961668E0CF9}">
      <formula1>$B$57:$B$90</formula1>
    </dataValidation>
  </dataValidations>
  <pageMargins left="0.7" right="0.7" top="0.75" bottom="0.75" header="0.3" footer="0.3"/>
  <pageSetup scale="70" orientation="landscape" horizontalDpi="1200" verticalDpi="1200" r:id="rId1"/>
  <rowBreaks count="1" manualBreakCount="1">
    <brk id="30" max="8"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CCDEB1-7FAC-4F54-8835-CC6A41EB3A7C}">
  <dimension ref="A1:O102"/>
  <sheetViews>
    <sheetView zoomScale="115" zoomScaleNormal="115" workbookViewId="0">
      <pane ySplit="6" topLeftCell="A7" activePane="bottomLeft" state="frozen"/>
      <selection pane="bottomLeft" activeCell="D25" sqref="D25"/>
    </sheetView>
  </sheetViews>
  <sheetFormatPr defaultRowHeight="14.45"/>
  <cols>
    <col min="1" max="1" width="2.7109375" style="11" customWidth="1"/>
    <col min="2" max="2" width="28.140625" style="11" customWidth="1"/>
    <col min="3" max="3" width="29.7109375" style="11" customWidth="1"/>
    <col min="4" max="6" width="25.7109375" style="11" customWidth="1"/>
    <col min="7" max="7" width="12.28515625" style="11" customWidth="1"/>
    <col min="8" max="8" width="14.85546875" style="11" customWidth="1"/>
    <col min="9" max="9" width="11" style="11" customWidth="1"/>
    <col min="10" max="10" width="12.28515625" style="11" customWidth="1"/>
    <col min="11" max="11" width="14.5703125" style="11" customWidth="1"/>
    <col min="12" max="12" width="11" style="11" customWidth="1"/>
    <col min="13" max="13" width="12.28515625" style="11" customWidth="1"/>
    <col min="14" max="14" width="14.42578125" style="11" customWidth="1"/>
    <col min="15" max="15" width="11" style="11" customWidth="1"/>
    <col min="16" max="16" width="12.28515625" style="11" customWidth="1"/>
    <col min="17" max="17" width="14.5703125" style="11" customWidth="1"/>
    <col min="18" max="18" width="11" style="11" customWidth="1"/>
    <col min="19" max="19" width="12.28515625" style="11" customWidth="1"/>
    <col min="20" max="20" width="14.5703125" style="11" customWidth="1"/>
    <col min="21" max="21" width="11" style="11" customWidth="1"/>
    <col min="22" max="22" width="12.28515625" style="11" customWidth="1"/>
    <col min="23" max="23" width="14.5703125" style="11" customWidth="1"/>
    <col min="24" max="24" width="11" style="11" customWidth="1"/>
    <col min="25" max="255" width="9.140625" style="11"/>
    <col min="256" max="256" width="2.7109375" style="11" customWidth="1"/>
    <col min="257" max="257" width="25.7109375" style="11" customWidth="1"/>
    <col min="258" max="258" width="11" style="11" customWidth="1"/>
    <col min="259" max="262" width="25.7109375" style="11" customWidth="1"/>
    <col min="263" max="263" width="12.28515625" style="11" customWidth="1"/>
    <col min="264" max="264" width="14.85546875" style="11" customWidth="1"/>
    <col min="265" max="265" width="11" style="11" customWidth="1"/>
    <col min="266" max="266" width="12.28515625" style="11" customWidth="1"/>
    <col min="267" max="267" width="14.5703125" style="11" customWidth="1"/>
    <col min="268" max="268" width="11" style="11" customWidth="1"/>
    <col min="269" max="269" width="12.28515625" style="11" customWidth="1"/>
    <col min="270" max="270" width="14.42578125" style="11" customWidth="1"/>
    <col min="271" max="271" width="11" style="11" customWidth="1"/>
    <col min="272" max="272" width="12.28515625" style="11" customWidth="1"/>
    <col min="273" max="273" width="14.5703125" style="11" customWidth="1"/>
    <col min="274" max="274" width="11" style="11" customWidth="1"/>
    <col min="275" max="275" width="12.28515625" style="11" customWidth="1"/>
    <col min="276" max="276" width="14.5703125" style="11" customWidth="1"/>
    <col min="277" max="277" width="11" style="11" customWidth="1"/>
    <col min="278" max="278" width="12.28515625" style="11" customWidth="1"/>
    <col min="279" max="279" width="14.5703125" style="11" customWidth="1"/>
    <col min="280" max="280" width="11" style="11" customWidth="1"/>
    <col min="281" max="511" width="9.140625" style="11"/>
    <col min="512" max="512" width="2.7109375" style="11" customWidth="1"/>
    <col min="513" max="513" width="25.7109375" style="11" customWidth="1"/>
    <col min="514" max="514" width="11" style="11" customWidth="1"/>
    <col min="515" max="518" width="25.7109375" style="11" customWidth="1"/>
    <col min="519" max="519" width="12.28515625" style="11" customWidth="1"/>
    <col min="520" max="520" width="14.85546875" style="11" customWidth="1"/>
    <col min="521" max="521" width="11" style="11" customWidth="1"/>
    <col min="522" max="522" width="12.28515625" style="11" customWidth="1"/>
    <col min="523" max="523" width="14.5703125" style="11" customWidth="1"/>
    <col min="524" max="524" width="11" style="11" customWidth="1"/>
    <col min="525" max="525" width="12.28515625" style="11" customWidth="1"/>
    <col min="526" max="526" width="14.42578125" style="11" customWidth="1"/>
    <col min="527" max="527" width="11" style="11" customWidth="1"/>
    <col min="528" max="528" width="12.28515625" style="11" customWidth="1"/>
    <col min="529" max="529" width="14.5703125" style="11" customWidth="1"/>
    <col min="530" max="530" width="11" style="11" customWidth="1"/>
    <col min="531" max="531" width="12.28515625" style="11" customWidth="1"/>
    <col min="532" max="532" width="14.5703125" style="11" customWidth="1"/>
    <col min="533" max="533" width="11" style="11" customWidth="1"/>
    <col min="534" max="534" width="12.28515625" style="11" customWidth="1"/>
    <col min="535" max="535" width="14.5703125" style="11" customWidth="1"/>
    <col min="536" max="536" width="11" style="11" customWidth="1"/>
    <col min="537" max="767" width="9.140625" style="11"/>
    <col min="768" max="768" width="2.7109375" style="11" customWidth="1"/>
    <col min="769" max="769" width="25.7109375" style="11" customWidth="1"/>
    <col min="770" max="770" width="11" style="11" customWidth="1"/>
    <col min="771" max="774" width="25.7109375" style="11" customWidth="1"/>
    <col min="775" max="775" width="12.28515625" style="11" customWidth="1"/>
    <col min="776" max="776" width="14.85546875" style="11" customWidth="1"/>
    <col min="777" max="777" width="11" style="11" customWidth="1"/>
    <col min="778" max="778" width="12.28515625" style="11" customWidth="1"/>
    <col min="779" max="779" width="14.5703125" style="11" customWidth="1"/>
    <col min="780" max="780" width="11" style="11" customWidth="1"/>
    <col min="781" max="781" width="12.28515625" style="11" customWidth="1"/>
    <col min="782" max="782" width="14.42578125" style="11" customWidth="1"/>
    <col min="783" max="783" width="11" style="11" customWidth="1"/>
    <col min="784" max="784" width="12.28515625" style="11" customWidth="1"/>
    <col min="785" max="785" width="14.5703125" style="11" customWidth="1"/>
    <col min="786" max="786" width="11" style="11" customWidth="1"/>
    <col min="787" max="787" width="12.28515625" style="11" customWidth="1"/>
    <col min="788" max="788" width="14.5703125" style="11" customWidth="1"/>
    <col min="789" max="789" width="11" style="11" customWidth="1"/>
    <col min="790" max="790" width="12.28515625" style="11" customWidth="1"/>
    <col min="791" max="791" width="14.5703125" style="11" customWidth="1"/>
    <col min="792" max="792" width="11" style="11" customWidth="1"/>
    <col min="793" max="1023" width="9.140625" style="11"/>
    <col min="1024" max="1024" width="2.7109375" style="11" customWidth="1"/>
    <col min="1025" max="1025" width="25.7109375" style="11" customWidth="1"/>
    <col min="1026" max="1026" width="11" style="11" customWidth="1"/>
    <col min="1027" max="1030" width="25.7109375" style="11" customWidth="1"/>
    <col min="1031" max="1031" width="12.28515625" style="11" customWidth="1"/>
    <col min="1032" max="1032" width="14.85546875" style="11" customWidth="1"/>
    <col min="1033" max="1033" width="11" style="11" customWidth="1"/>
    <col min="1034" max="1034" width="12.28515625" style="11" customWidth="1"/>
    <col min="1035" max="1035" width="14.5703125" style="11" customWidth="1"/>
    <col min="1036" max="1036" width="11" style="11" customWidth="1"/>
    <col min="1037" max="1037" width="12.28515625" style="11" customWidth="1"/>
    <col min="1038" max="1038" width="14.42578125" style="11" customWidth="1"/>
    <col min="1039" max="1039" width="11" style="11" customWidth="1"/>
    <col min="1040" max="1040" width="12.28515625" style="11" customWidth="1"/>
    <col min="1041" max="1041" width="14.5703125" style="11" customWidth="1"/>
    <col min="1042" max="1042" width="11" style="11" customWidth="1"/>
    <col min="1043" max="1043" width="12.28515625" style="11" customWidth="1"/>
    <col min="1044" max="1044" width="14.5703125" style="11" customWidth="1"/>
    <col min="1045" max="1045" width="11" style="11" customWidth="1"/>
    <col min="1046" max="1046" width="12.28515625" style="11" customWidth="1"/>
    <col min="1047" max="1047" width="14.5703125" style="11" customWidth="1"/>
    <col min="1048" max="1048" width="11" style="11" customWidth="1"/>
    <col min="1049" max="1279" width="9.140625" style="11"/>
    <col min="1280" max="1280" width="2.7109375" style="11" customWidth="1"/>
    <col min="1281" max="1281" width="25.7109375" style="11" customWidth="1"/>
    <col min="1282" max="1282" width="11" style="11" customWidth="1"/>
    <col min="1283" max="1286" width="25.7109375" style="11" customWidth="1"/>
    <col min="1287" max="1287" width="12.28515625" style="11" customWidth="1"/>
    <col min="1288" max="1288" width="14.85546875" style="11" customWidth="1"/>
    <col min="1289" max="1289" width="11" style="11" customWidth="1"/>
    <col min="1290" max="1290" width="12.28515625" style="11" customWidth="1"/>
    <col min="1291" max="1291" width="14.5703125" style="11" customWidth="1"/>
    <col min="1292" max="1292" width="11" style="11" customWidth="1"/>
    <col min="1293" max="1293" width="12.28515625" style="11" customWidth="1"/>
    <col min="1294" max="1294" width="14.42578125" style="11" customWidth="1"/>
    <col min="1295" max="1295" width="11" style="11" customWidth="1"/>
    <col min="1296" max="1296" width="12.28515625" style="11" customWidth="1"/>
    <col min="1297" max="1297" width="14.5703125" style="11" customWidth="1"/>
    <col min="1298" max="1298" width="11" style="11" customWidth="1"/>
    <col min="1299" max="1299" width="12.28515625" style="11" customWidth="1"/>
    <col min="1300" max="1300" width="14.5703125" style="11" customWidth="1"/>
    <col min="1301" max="1301" width="11" style="11" customWidth="1"/>
    <col min="1302" max="1302" width="12.28515625" style="11" customWidth="1"/>
    <col min="1303" max="1303" width="14.5703125" style="11" customWidth="1"/>
    <col min="1304" max="1304" width="11" style="11" customWidth="1"/>
    <col min="1305" max="1535" width="9.140625" style="11"/>
    <col min="1536" max="1536" width="2.7109375" style="11" customWidth="1"/>
    <col min="1537" max="1537" width="25.7109375" style="11" customWidth="1"/>
    <col min="1538" max="1538" width="11" style="11" customWidth="1"/>
    <col min="1539" max="1542" width="25.7109375" style="11" customWidth="1"/>
    <col min="1543" max="1543" width="12.28515625" style="11" customWidth="1"/>
    <col min="1544" max="1544" width="14.85546875" style="11" customWidth="1"/>
    <col min="1545" max="1545" width="11" style="11" customWidth="1"/>
    <col min="1546" max="1546" width="12.28515625" style="11" customWidth="1"/>
    <col min="1547" max="1547" width="14.5703125" style="11" customWidth="1"/>
    <col min="1548" max="1548" width="11" style="11" customWidth="1"/>
    <col min="1549" max="1549" width="12.28515625" style="11" customWidth="1"/>
    <col min="1550" max="1550" width="14.42578125" style="11" customWidth="1"/>
    <col min="1551" max="1551" width="11" style="11" customWidth="1"/>
    <col min="1552" max="1552" width="12.28515625" style="11" customWidth="1"/>
    <col min="1553" max="1553" width="14.5703125" style="11" customWidth="1"/>
    <col min="1554" max="1554" width="11" style="11" customWidth="1"/>
    <col min="1555" max="1555" width="12.28515625" style="11" customWidth="1"/>
    <col min="1556" max="1556" width="14.5703125" style="11" customWidth="1"/>
    <col min="1557" max="1557" width="11" style="11" customWidth="1"/>
    <col min="1558" max="1558" width="12.28515625" style="11" customWidth="1"/>
    <col min="1559" max="1559" width="14.5703125" style="11" customWidth="1"/>
    <col min="1560" max="1560" width="11" style="11" customWidth="1"/>
    <col min="1561" max="1791" width="9.140625" style="11"/>
    <col min="1792" max="1792" width="2.7109375" style="11" customWidth="1"/>
    <col min="1793" max="1793" width="25.7109375" style="11" customWidth="1"/>
    <col min="1794" max="1794" width="11" style="11" customWidth="1"/>
    <col min="1795" max="1798" width="25.7109375" style="11" customWidth="1"/>
    <col min="1799" max="1799" width="12.28515625" style="11" customWidth="1"/>
    <col min="1800" max="1800" width="14.85546875" style="11" customWidth="1"/>
    <col min="1801" max="1801" width="11" style="11" customWidth="1"/>
    <col min="1802" max="1802" width="12.28515625" style="11" customWidth="1"/>
    <col min="1803" max="1803" width="14.5703125" style="11" customWidth="1"/>
    <col min="1804" max="1804" width="11" style="11" customWidth="1"/>
    <col min="1805" max="1805" width="12.28515625" style="11" customWidth="1"/>
    <col min="1806" max="1806" width="14.42578125" style="11" customWidth="1"/>
    <col min="1807" max="1807" width="11" style="11" customWidth="1"/>
    <col min="1808" max="1808" width="12.28515625" style="11" customWidth="1"/>
    <col min="1809" max="1809" width="14.5703125" style="11" customWidth="1"/>
    <col min="1810" max="1810" width="11" style="11" customWidth="1"/>
    <col min="1811" max="1811" width="12.28515625" style="11" customWidth="1"/>
    <col min="1812" max="1812" width="14.5703125" style="11" customWidth="1"/>
    <col min="1813" max="1813" width="11" style="11" customWidth="1"/>
    <col min="1814" max="1814" width="12.28515625" style="11" customWidth="1"/>
    <col min="1815" max="1815" width="14.5703125" style="11" customWidth="1"/>
    <col min="1816" max="1816" width="11" style="11" customWidth="1"/>
    <col min="1817" max="2047" width="9.140625" style="11"/>
    <col min="2048" max="2048" width="2.7109375" style="11" customWidth="1"/>
    <col min="2049" max="2049" width="25.7109375" style="11" customWidth="1"/>
    <col min="2050" max="2050" width="11" style="11" customWidth="1"/>
    <col min="2051" max="2054" width="25.7109375" style="11" customWidth="1"/>
    <col min="2055" max="2055" width="12.28515625" style="11" customWidth="1"/>
    <col min="2056" max="2056" width="14.85546875" style="11" customWidth="1"/>
    <col min="2057" max="2057" width="11" style="11" customWidth="1"/>
    <col min="2058" max="2058" width="12.28515625" style="11" customWidth="1"/>
    <col min="2059" max="2059" width="14.5703125" style="11" customWidth="1"/>
    <col min="2060" max="2060" width="11" style="11" customWidth="1"/>
    <col min="2061" max="2061" width="12.28515625" style="11" customWidth="1"/>
    <col min="2062" max="2062" width="14.42578125" style="11" customWidth="1"/>
    <col min="2063" max="2063" width="11" style="11" customWidth="1"/>
    <col min="2064" max="2064" width="12.28515625" style="11" customWidth="1"/>
    <col min="2065" max="2065" width="14.5703125" style="11" customWidth="1"/>
    <col min="2066" max="2066" width="11" style="11" customWidth="1"/>
    <col min="2067" max="2067" width="12.28515625" style="11" customWidth="1"/>
    <col min="2068" max="2068" width="14.5703125" style="11" customWidth="1"/>
    <col min="2069" max="2069" width="11" style="11" customWidth="1"/>
    <col min="2070" max="2070" width="12.28515625" style="11" customWidth="1"/>
    <col min="2071" max="2071" width="14.5703125" style="11" customWidth="1"/>
    <col min="2072" max="2072" width="11" style="11" customWidth="1"/>
    <col min="2073" max="2303" width="9.140625" style="11"/>
    <col min="2304" max="2304" width="2.7109375" style="11" customWidth="1"/>
    <col min="2305" max="2305" width="25.7109375" style="11" customWidth="1"/>
    <col min="2306" max="2306" width="11" style="11" customWidth="1"/>
    <col min="2307" max="2310" width="25.7109375" style="11" customWidth="1"/>
    <col min="2311" max="2311" width="12.28515625" style="11" customWidth="1"/>
    <col min="2312" max="2312" width="14.85546875" style="11" customWidth="1"/>
    <col min="2313" max="2313" width="11" style="11" customWidth="1"/>
    <col min="2314" max="2314" width="12.28515625" style="11" customWidth="1"/>
    <col min="2315" max="2315" width="14.5703125" style="11" customWidth="1"/>
    <col min="2316" max="2316" width="11" style="11" customWidth="1"/>
    <col min="2317" max="2317" width="12.28515625" style="11" customWidth="1"/>
    <col min="2318" max="2318" width="14.42578125" style="11" customWidth="1"/>
    <col min="2319" max="2319" width="11" style="11" customWidth="1"/>
    <col min="2320" max="2320" width="12.28515625" style="11" customWidth="1"/>
    <col min="2321" max="2321" width="14.5703125" style="11" customWidth="1"/>
    <col min="2322" max="2322" width="11" style="11" customWidth="1"/>
    <col min="2323" max="2323" width="12.28515625" style="11" customWidth="1"/>
    <col min="2324" max="2324" width="14.5703125" style="11" customWidth="1"/>
    <col min="2325" max="2325" width="11" style="11" customWidth="1"/>
    <col min="2326" max="2326" width="12.28515625" style="11" customWidth="1"/>
    <col min="2327" max="2327" width="14.5703125" style="11" customWidth="1"/>
    <col min="2328" max="2328" width="11" style="11" customWidth="1"/>
    <col min="2329" max="2559" width="9.140625" style="11"/>
    <col min="2560" max="2560" width="2.7109375" style="11" customWidth="1"/>
    <col min="2561" max="2561" width="25.7109375" style="11" customWidth="1"/>
    <col min="2562" max="2562" width="11" style="11" customWidth="1"/>
    <col min="2563" max="2566" width="25.7109375" style="11" customWidth="1"/>
    <col min="2567" max="2567" width="12.28515625" style="11" customWidth="1"/>
    <col min="2568" max="2568" width="14.85546875" style="11" customWidth="1"/>
    <col min="2569" max="2569" width="11" style="11" customWidth="1"/>
    <col min="2570" max="2570" width="12.28515625" style="11" customWidth="1"/>
    <col min="2571" max="2571" width="14.5703125" style="11" customWidth="1"/>
    <col min="2572" max="2572" width="11" style="11" customWidth="1"/>
    <col min="2573" max="2573" width="12.28515625" style="11" customWidth="1"/>
    <col min="2574" max="2574" width="14.42578125" style="11" customWidth="1"/>
    <col min="2575" max="2575" width="11" style="11" customWidth="1"/>
    <col min="2576" max="2576" width="12.28515625" style="11" customWidth="1"/>
    <col min="2577" max="2577" width="14.5703125" style="11" customWidth="1"/>
    <col min="2578" max="2578" width="11" style="11" customWidth="1"/>
    <col min="2579" max="2579" width="12.28515625" style="11" customWidth="1"/>
    <col min="2580" max="2580" width="14.5703125" style="11" customWidth="1"/>
    <col min="2581" max="2581" width="11" style="11" customWidth="1"/>
    <col min="2582" max="2582" width="12.28515625" style="11" customWidth="1"/>
    <col min="2583" max="2583" width="14.5703125" style="11" customWidth="1"/>
    <col min="2584" max="2584" width="11" style="11" customWidth="1"/>
    <col min="2585" max="2815" width="9.140625" style="11"/>
    <col min="2816" max="2816" width="2.7109375" style="11" customWidth="1"/>
    <col min="2817" max="2817" width="25.7109375" style="11" customWidth="1"/>
    <col min="2818" max="2818" width="11" style="11" customWidth="1"/>
    <col min="2819" max="2822" width="25.7109375" style="11" customWidth="1"/>
    <col min="2823" max="2823" width="12.28515625" style="11" customWidth="1"/>
    <col min="2824" max="2824" width="14.85546875" style="11" customWidth="1"/>
    <col min="2825" max="2825" width="11" style="11" customWidth="1"/>
    <col min="2826" max="2826" width="12.28515625" style="11" customWidth="1"/>
    <col min="2827" max="2827" width="14.5703125" style="11" customWidth="1"/>
    <col min="2828" max="2828" width="11" style="11" customWidth="1"/>
    <col min="2829" max="2829" width="12.28515625" style="11" customWidth="1"/>
    <col min="2830" max="2830" width="14.42578125" style="11" customWidth="1"/>
    <col min="2831" max="2831" width="11" style="11" customWidth="1"/>
    <col min="2832" max="2832" width="12.28515625" style="11" customWidth="1"/>
    <col min="2833" max="2833" width="14.5703125" style="11" customWidth="1"/>
    <col min="2834" max="2834" width="11" style="11" customWidth="1"/>
    <col min="2835" max="2835" width="12.28515625" style="11" customWidth="1"/>
    <col min="2836" max="2836" width="14.5703125" style="11" customWidth="1"/>
    <col min="2837" max="2837" width="11" style="11" customWidth="1"/>
    <col min="2838" max="2838" width="12.28515625" style="11" customWidth="1"/>
    <col min="2839" max="2839" width="14.5703125" style="11" customWidth="1"/>
    <col min="2840" max="2840" width="11" style="11" customWidth="1"/>
    <col min="2841" max="3071" width="9.140625" style="11"/>
    <col min="3072" max="3072" width="2.7109375" style="11" customWidth="1"/>
    <col min="3073" max="3073" width="25.7109375" style="11" customWidth="1"/>
    <col min="3074" max="3074" width="11" style="11" customWidth="1"/>
    <col min="3075" max="3078" width="25.7109375" style="11" customWidth="1"/>
    <col min="3079" max="3079" width="12.28515625" style="11" customWidth="1"/>
    <col min="3080" max="3080" width="14.85546875" style="11" customWidth="1"/>
    <col min="3081" max="3081" width="11" style="11" customWidth="1"/>
    <col min="3082" max="3082" width="12.28515625" style="11" customWidth="1"/>
    <col min="3083" max="3083" width="14.5703125" style="11" customWidth="1"/>
    <col min="3084" max="3084" width="11" style="11" customWidth="1"/>
    <col min="3085" max="3085" width="12.28515625" style="11" customWidth="1"/>
    <col min="3086" max="3086" width="14.42578125" style="11" customWidth="1"/>
    <col min="3087" max="3087" width="11" style="11" customWidth="1"/>
    <col min="3088" max="3088" width="12.28515625" style="11" customWidth="1"/>
    <col min="3089" max="3089" width="14.5703125" style="11" customWidth="1"/>
    <col min="3090" max="3090" width="11" style="11" customWidth="1"/>
    <col min="3091" max="3091" width="12.28515625" style="11" customWidth="1"/>
    <col min="3092" max="3092" width="14.5703125" style="11" customWidth="1"/>
    <col min="3093" max="3093" width="11" style="11" customWidth="1"/>
    <col min="3094" max="3094" width="12.28515625" style="11" customWidth="1"/>
    <col min="3095" max="3095" width="14.5703125" style="11" customWidth="1"/>
    <col min="3096" max="3096" width="11" style="11" customWidth="1"/>
    <col min="3097" max="3327" width="9.140625" style="11"/>
    <col min="3328" max="3328" width="2.7109375" style="11" customWidth="1"/>
    <col min="3329" max="3329" width="25.7109375" style="11" customWidth="1"/>
    <col min="3330" max="3330" width="11" style="11" customWidth="1"/>
    <col min="3331" max="3334" width="25.7109375" style="11" customWidth="1"/>
    <col min="3335" max="3335" width="12.28515625" style="11" customWidth="1"/>
    <col min="3336" max="3336" width="14.85546875" style="11" customWidth="1"/>
    <col min="3337" max="3337" width="11" style="11" customWidth="1"/>
    <col min="3338" max="3338" width="12.28515625" style="11" customWidth="1"/>
    <col min="3339" max="3339" width="14.5703125" style="11" customWidth="1"/>
    <col min="3340" max="3340" width="11" style="11" customWidth="1"/>
    <col min="3341" max="3341" width="12.28515625" style="11" customWidth="1"/>
    <col min="3342" max="3342" width="14.42578125" style="11" customWidth="1"/>
    <col min="3343" max="3343" width="11" style="11" customWidth="1"/>
    <col min="3344" max="3344" width="12.28515625" style="11" customWidth="1"/>
    <col min="3345" max="3345" width="14.5703125" style="11" customWidth="1"/>
    <col min="3346" max="3346" width="11" style="11" customWidth="1"/>
    <col min="3347" max="3347" width="12.28515625" style="11" customWidth="1"/>
    <col min="3348" max="3348" width="14.5703125" style="11" customWidth="1"/>
    <col min="3349" max="3349" width="11" style="11" customWidth="1"/>
    <col min="3350" max="3350" width="12.28515625" style="11" customWidth="1"/>
    <col min="3351" max="3351" width="14.5703125" style="11" customWidth="1"/>
    <col min="3352" max="3352" width="11" style="11" customWidth="1"/>
    <col min="3353" max="3583" width="9.140625" style="11"/>
    <col min="3584" max="3584" width="2.7109375" style="11" customWidth="1"/>
    <col min="3585" max="3585" width="25.7109375" style="11" customWidth="1"/>
    <col min="3586" max="3586" width="11" style="11" customWidth="1"/>
    <col min="3587" max="3590" width="25.7109375" style="11" customWidth="1"/>
    <col min="3591" max="3591" width="12.28515625" style="11" customWidth="1"/>
    <col min="3592" max="3592" width="14.85546875" style="11" customWidth="1"/>
    <col min="3593" max="3593" width="11" style="11" customWidth="1"/>
    <col min="3594" max="3594" width="12.28515625" style="11" customWidth="1"/>
    <col min="3595" max="3595" width="14.5703125" style="11" customWidth="1"/>
    <col min="3596" max="3596" width="11" style="11" customWidth="1"/>
    <col min="3597" max="3597" width="12.28515625" style="11" customWidth="1"/>
    <col min="3598" max="3598" width="14.42578125" style="11" customWidth="1"/>
    <col min="3599" max="3599" width="11" style="11" customWidth="1"/>
    <col min="3600" max="3600" width="12.28515625" style="11" customWidth="1"/>
    <col min="3601" max="3601" width="14.5703125" style="11" customWidth="1"/>
    <col min="3602" max="3602" width="11" style="11" customWidth="1"/>
    <col min="3603" max="3603" width="12.28515625" style="11" customWidth="1"/>
    <col min="3604" max="3604" width="14.5703125" style="11" customWidth="1"/>
    <col min="3605" max="3605" width="11" style="11" customWidth="1"/>
    <col min="3606" max="3606" width="12.28515625" style="11" customWidth="1"/>
    <col min="3607" max="3607" width="14.5703125" style="11" customWidth="1"/>
    <col min="3608" max="3608" width="11" style="11" customWidth="1"/>
    <col min="3609" max="3839" width="9.140625" style="11"/>
    <col min="3840" max="3840" width="2.7109375" style="11" customWidth="1"/>
    <col min="3841" max="3841" width="25.7109375" style="11" customWidth="1"/>
    <col min="3842" max="3842" width="11" style="11" customWidth="1"/>
    <col min="3843" max="3846" width="25.7109375" style="11" customWidth="1"/>
    <col min="3847" max="3847" width="12.28515625" style="11" customWidth="1"/>
    <col min="3848" max="3848" width="14.85546875" style="11" customWidth="1"/>
    <col min="3849" max="3849" width="11" style="11" customWidth="1"/>
    <col min="3850" max="3850" width="12.28515625" style="11" customWidth="1"/>
    <col min="3851" max="3851" width="14.5703125" style="11" customWidth="1"/>
    <col min="3852" max="3852" width="11" style="11" customWidth="1"/>
    <col min="3853" max="3853" width="12.28515625" style="11" customWidth="1"/>
    <col min="3854" max="3854" width="14.42578125" style="11" customWidth="1"/>
    <col min="3855" max="3855" width="11" style="11" customWidth="1"/>
    <col min="3856" max="3856" width="12.28515625" style="11" customWidth="1"/>
    <col min="3857" max="3857" width="14.5703125" style="11" customWidth="1"/>
    <col min="3858" max="3858" width="11" style="11" customWidth="1"/>
    <col min="3859" max="3859" width="12.28515625" style="11" customWidth="1"/>
    <col min="3860" max="3860" width="14.5703125" style="11" customWidth="1"/>
    <col min="3861" max="3861" width="11" style="11" customWidth="1"/>
    <col min="3862" max="3862" width="12.28515625" style="11" customWidth="1"/>
    <col min="3863" max="3863" width="14.5703125" style="11" customWidth="1"/>
    <col min="3864" max="3864" width="11" style="11" customWidth="1"/>
    <col min="3865" max="4095" width="9.140625" style="11"/>
    <col min="4096" max="4096" width="2.7109375" style="11" customWidth="1"/>
    <col min="4097" max="4097" width="25.7109375" style="11" customWidth="1"/>
    <col min="4098" max="4098" width="11" style="11" customWidth="1"/>
    <col min="4099" max="4102" width="25.7109375" style="11" customWidth="1"/>
    <col min="4103" max="4103" width="12.28515625" style="11" customWidth="1"/>
    <col min="4104" max="4104" width="14.85546875" style="11" customWidth="1"/>
    <col min="4105" max="4105" width="11" style="11" customWidth="1"/>
    <col min="4106" max="4106" width="12.28515625" style="11" customWidth="1"/>
    <col min="4107" max="4107" width="14.5703125" style="11" customWidth="1"/>
    <col min="4108" max="4108" width="11" style="11" customWidth="1"/>
    <col min="4109" max="4109" width="12.28515625" style="11" customWidth="1"/>
    <col min="4110" max="4110" width="14.42578125" style="11" customWidth="1"/>
    <col min="4111" max="4111" width="11" style="11" customWidth="1"/>
    <col min="4112" max="4112" width="12.28515625" style="11" customWidth="1"/>
    <col min="4113" max="4113" width="14.5703125" style="11" customWidth="1"/>
    <col min="4114" max="4114" width="11" style="11" customWidth="1"/>
    <col min="4115" max="4115" width="12.28515625" style="11" customWidth="1"/>
    <col min="4116" max="4116" width="14.5703125" style="11" customWidth="1"/>
    <col min="4117" max="4117" width="11" style="11" customWidth="1"/>
    <col min="4118" max="4118" width="12.28515625" style="11" customWidth="1"/>
    <col min="4119" max="4119" width="14.5703125" style="11" customWidth="1"/>
    <col min="4120" max="4120" width="11" style="11" customWidth="1"/>
    <col min="4121" max="4351" width="9.140625" style="11"/>
    <col min="4352" max="4352" width="2.7109375" style="11" customWidth="1"/>
    <col min="4353" max="4353" width="25.7109375" style="11" customWidth="1"/>
    <col min="4354" max="4354" width="11" style="11" customWidth="1"/>
    <col min="4355" max="4358" width="25.7109375" style="11" customWidth="1"/>
    <col min="4359" max="4359" width="12.28515625" style="11" customWidth="1"/>
    <col min="4360" max="4360" width="14.85546875" style="11" customWidth="1"/>
    <col min="4361" max="4361" width="11" style="11" customWidth="1"/>
    <col min="4362" max="4362" width="12.28515625" style="11" customWidth="1"/>
    <col min="4363" max="4363" width="14.5703125" style="11" customWidth="1"/>
    <col min="4364" max="4364" width="11" style="11" customWidth="1"/>
    <col min="4365" max="4365" width="12.28515625" style="11" customWidth="1"/>
    <col min="4366" max="4366" width="14.42578125" style="11" customWidth="1"/>
    <col min="4367" max="4367" width="11" style="11" customWidth="1"/>
    <col min="4368" max="4368" width="12.28515625" style="11" customWidth="1"/>
    <col min="4369" max="4369" width="14.5703125" style="11" customWidth="1"/>
    <col min="4370" max="4370" width="11" style="11" customWidth="1"/>
    <col min="4371" max="4371" width="12.28515625" style="11" customWidth="1"/>
    <col min="4372" max="4372" width="14.5703125" style="11" customWidth="1"/>
    <col min="4373" max="4373" width="11" style="11" customWidth="1"/>
    <col min="4374" max="4374" width="12.28515625" style="11" customWidth="1"/>
    <col min="4375" max="4375" width="14.5703125" style="11" customWidth="1"/>
    <col min="4376" max="4376" width="11" style="11" customWidth="1"/>
    <col min="4377" max="4607" width="9.140625" style="11"/>
    <col min="4608" max="4608" width="2.7109375" style="11" customWidth="1"/>
    <col min="4609" max="4609" width="25.7109375" style="11" customWidth="1"/>
    <col min="4610" max="4610" width="11" style="11" customWidth="1"/>
    <col min="4611" max="4614" width="25.7109375" style="11" customWidth="1"/>
    <col min="4615" max="4615" width="12.28515625" style="11" customWidth="1"/>
    <col min="4616" max="4616" width="14.85546875" style="11" customWidth="1"/>
    <col min="4617" max="4617" width="11" style="11" customWidth="1"/>
    <col min="4618" max="4618" width="12.28515625" style="11" customWidth="1"/>
    <col min="4619" max="4619" width="14.5703125" style="11" customWidth="1"/>
    <col min="4620" max="4620" width="11" style="11" customWidth="1"/>
    <col min="4621" max="4621" width="12.28515625" style="11" customWidth="1"/>
    <col min="4622" max="4622" width="14.42578125" style="11" customWidth="1"/>
    <col min="4623" max="4623" width="11" style="11" customWidth="1"/>
    <col min="4624" max="4624" width="12.28515625" style="11" customWidth="1"/>
    <col min="4625" max="4625" width="14.5703125" style="11" customWidth="1"/>
    <col min="4626" max="4626" width="11" style="11" customWidth="1"/>
    <col min="4627" max="4627" width="12.28515625" style="11" customWidth="1"/>
    <col min="4628" max="4628" width="14.5703125" style="11" customWidth="1"/>
    <col min="4629" max="4629" width="11" style="11" customWidth="1"/>
    <col min="4630" max="4630" width="12.28515625" style="11" customWidth="1"/>
    <col min="4631" max="4631" width="14.5703125" style="11" customWidth="1"/>
    <col min="4632" max="4632" width="11" style="11" customWidth="1"/>
    <col min="4633" max="4863" width="9.140625" style="11"/>
    <col min="4864" max="4864" width="2.7109375" style="11" customWidth="1"/>
    <col min="4865" max="4865" width="25.7109375" style="11" customWidth="1"/>
    <col min="4866" max="4866" width="11" style="11" customWidth="1"/>
    <col min="4867" max="4870" width="25.7109375" style="11" customWidth="1"/>
    <col min="4871" max="4871" width="12.28515625" style="11" customWidth="1"/>
    <col min="4872" max="4872" width="14.85546875" style="11" customWidth="1"/>
    <col min="4873" max="4873" width="11" style="11" customWidth="1"/>
    <col min="4874" max="4874" width="12.28515625" style="11" customWidth="1"/>
    <col min="4875" max="4875" width="14.5703125" style="11" customWidth="1"/>
    <col min="4876" max="4876" width="11" style="11" customWidth="1"/>
    <col min="4877" max="4877" width="12.28515625" style="11" customWidth="1"/>
    <col min="4878" max="4878" width="14.42578125" style="11" customWidth="1"/>
    <col min="4879" max="4879" width="11" style="11" customWidth="1"/>
    <col min="4880" max="4880" width="12.28515625" style="11" customWidth="1"/>
    <col min="4881" max="4881" width="14.5703125" style="11" customWidth="1"/>
    <col min="4882" max="4882" width="11" style="11" customWidth="1"/>
    <col min="4883" max="4883" width="12.28515625" style="11" customWidth="1"/>
    <col min="4884" max="4884" width="14.5703125" style="11" customWidth="1"/>
    <col min="4885" max="4885" width="11" style="11" customWidth="1"/>
    <col min="4886" max="4886" width="12.28515625" style="11" customWidth="1"/>
    <col min="4887" max="4887" width="14.5703125" style="11" customWidth="1"/>
    <col min="4888" max="4888" width="11" style="11" customWidth="1"/>
    <col min="4889" max="5119" width="9.140625" style="11"/>
    <col min="5120" max="5120" width="2.7109375" style="11" customWidth="1"/>
    <col min="5121" max="5121" width="25.7109375" style="11" customWidth="1"/>
    <col min="5122" max="5122" width="11" style="11" customWidth="1"/>
    <col min="5123" max="5126" width="25.7109375" style="11" customWidth="1"/>
    <col min="5127" max="5127" width="12.28515625" style="11" customWidth="1"/>
    <col min="5128" max="5128" width="14.85546875" style="11" customWidth="1"/>
    <col min="5129" max="5129" width="11" style="11" customWidth="1"/>
    <col min="5130" max="5130" width="12.28515625" style="11" customWidth="1"/>
    <col min="5131" max="5131" width="14.5703125" style="11" customWidth="1"/>
    <col min="5132" max="5132" width="11" style="11" customWidth="1"/>
    <col min="5133" max="5133" width="12.28515625" style="11" customWidth="1"/>
    <col min="5134" max="5134" width="14.42578125" style="11" customWidth="1"/>
    <col min="5135" max="5135" width="11" style="11" customWidth="1"/>
    <col min="5136" max="5136" width="12.28515625" style="11" customWidth="1"/>
    <col min="5137" max="5137" width="14.5703125" style="11" customWidth="1"/>
    <col min="5138" max="5138" width="11" style="11" customWidth="1"/>
    <col min="5139" max="5139" width="12.28515625" style="11" customWidth="1"/>
    <col min="5140" max="5140" width="14.5703125" style="11" customWidth="1"/>
    <col min="5141" max="5141" width="11" style="11" customWidth="1"/>
    <col min="5142" max="5142" width="12.28515625" style="11" customWidth="1"/>
    <col min="5143" max="5143" width="14.5703125" style="11" customWidth="1"/>
    <col min="5144" max="5144" width="11" style="11" customWidth="1"/>
    <col min="5145" max="5375" width="9.140625" style="11"/>
    <col min="5376" max="5376" width="2.7109375" style="11" customWidth="1"/>
    <col min="5377" max="5377" width="25.7109375" style="11" customWidth="1"/>
    <col min="5378" max="5378" width="11" style="11" customWidth="1"/>
    <col min="5379" max="5382" width="25.7109375" style="11" customWidth="1"/>
    <col min="5383" max="5383" width="12.28515625" style="11" customWidth="1"/>
    <col min="5384" max="5384" width="14.85546875" style="11" customWidth="1"/>
    <col min="5385" max="5385" width="11" style="11" customWidth="1"/>
    <col min="5386" max="5386" width="12.28515625" style="11" customWidth="1"/>
    <col min="5387" max="5387" width="14.5703125" style="11" customWidth="1"/>
    <col min="5388" max="5388" width="11" style="11" customWidth="1"/>
    <col min="5389" max="5389" width="12.28515625" style="11" customWidth="1"/>
    <col min="5390" max="5390" width="14.42578125" style="11" customWidth="1"/>
    <col min="5391" max="5391" width="11" style="11" customWidth="1"/>
    <col min="5392" max="5392" width="12.28515625" style="11" customWidth="1"/>
    <col min="5393" max="5393" width="14.5703125" style="11" customWidth="1"/>
    <col min="5394" max="5394" width="11" style="11" customWidth="1"/>
    <col min="5395" max="5395" width="12.28515625" style="11" customWidth="1"/>
    <col min="5396" max="5396" width="14.5703125" style="11" customWidth="1"/>
    <col min="5397" max="5397" width="11" style="11" customWidth="1"/>
    <col min="5398" max="5398" width="12.28515625" style="11" customWidth="1"/>
    <col min="5399" max="5399" width="14.5703125" style="11" customWidth="1"/>
    <col min="5400" max="5400" width="11" style="11" customWidth="1"/>
    <col min="5401" max="5631" width="9.140625" style="11"/>
    <col min="5632" max="5632" width="2.7109375" style="11" customWidth="1"/>
    <col min="5633" max="5633" width="25.7109375" style="11" customWidth="1"/>
    <col min="5634" max="5634" width="11" style="11" customWidth="1"/>
    <col min="5635" max="5638" width="25.7109375" style="11" customWidth="1"/>
    <col min="5639" max="5639" width="12.28515625" style="11" customWidth="1"/>
    <col min="5640" max="5640" width="14.85546875" style="11" customWidth="1"/>
    <col min="5641" max="5641" width="11" style="11" customWidth="1"/>
    <col min="5642" max="5642" width="12.28515625" style="11" customWidth="1"/>
    <col min="5643" max="5643" width="14.5703125" style="11" customWidth="1"/>
    <col min="5644" max="5644" width="11" style="11" customWidth="1"/>
    <col min="5645" max="5645" width="12.28515625" style="11" customWidth="1"/>
    <col min="5646" max="5646" width="14.42578125" style="11" customWidth="1"/>
    <col min="5647" max="5647" width="11" style="11" customWidth="1"/>
    <col min="5648" max="5648" width="12.28515625" style="11" customWidth="1"/>
    <col min="5649" max="5649" width="14.5703125" style="11" customWidth="1"/>
    <col min="5650" max="5650" width="11" style="11" customWidth="1"/>
    <col min="5651" max="5651" width="12.28515625" style="11" customWidth="1"/>
    <col min="5652" max="5652" width="14.5703125" style="11" customWidth="1"/>
    <col min="5653" max="5653" width="11" style="11" customWidth="1"/>
    <col min="5654" max="5654" width="12.28515625" style="11" customWidth="1"/>
    <col min="5655" max="5655" width="14.5703125" style="11" customWidth="1"/>
    <col min="5656" max="5656" width="11" style="11" customWidth="1"/>
    <col min="5657" max="5887" width="9.140625" style="11"/>
    <col min="5888" max="5888" width="2.7109375" style="11" customWidth="1"/>
    <col min="5889" max="5889" width="25.7109375" style="11" customWidth="1"/>
    <col min="5890" max="5890" width="11" style="11" customWidth="1"/>
    <col min="5891" max="5894" width="25.7109375" style="11" customWidth="1"/>
    <col min="5895" max="5895" width="12.28515625" style="11" customWidth="1"/>
    <col min="5896" max="5896" width="14.85546875" style="11" customWidth="1"/>
    <col min="5897" max="5897" width="11" style="11" customWidth="1"/>
    <col min="5898" max="5898" width="12.28515625" style="11" customWidth="1"/>
    <col min="5899" max="5899" width="14.5703125" style="11" customWidth="1"/>
    <col min="5900" max="5900" width="11" style="11" customWidth="1"/>
    <col min="5901" max="5901" width="12.28515625" style="11" customWidth="1"/>
    <col min="5902" max="5902" width="14.42578125" style="11" customWidth="1"/>
    <col min="5903" max="5903" width="11" style="11" customWidth="1"/>
    <col min="5904" max="5904" width="12.28515625" style="11" customWidth="1"/>
    <col min="5905" max="5905" width="14.5703125" style="11" customWidth="1"/>
    <col min="5906" max="5906" width="11" style="11" customWidth="1"/>
    <col min="5907" max="5907" width="12.28515625" style="11" customWidth="1"/>
    <col min="5908" max="5908" width="14.5703125" style="11" customWidth="1"/>
    <col min="5909" max="5909" width="11" style="11" customWidth="1"/>
    <col min="5910" max="5910" width="12.28515625" style="11" customWidth="1"/>
    <col min="5911" max="5911" width="14.5703125" style="11" customWidth="1"/>
    <col min="5912" max="5912" width="11" style="11" customWidth="1"/>
    <col min="5913" max="6143" width="9.140625" style="11"/>
    <col min="6144" max="6144" width="2.7109375" style="11" customWidth="1"/>
    <col min="6145" max="6145" width="25.7109375" style="11" customWidth="1"/>
    <col min="6146" max="6146" width="11" style="11" customWidth="1"/>
    <col min="6147" max="6150" width="25.7109375" style="11" customWidth="1"/>
    <col min="6151" max="6151" width="12.28515625" style="11" customWidth="1"/>
    <col min="6152" max="6152" width="14.85546875" style="11" customWidth="1"/>
    <col min="6153" max="6153" width="11" style="11" customWidth="1"/>
    <col min="6154" max="6154" width="12.28515625" style="11" customWidth="1"/>
    <col min="6155" max="6155" width="14.5703125" style="11" customWidth="1"/>
    <col min="6156" max="6156" width="11" style="11" customWidth="1"/>
    <col min="6157" max="6157" width="12.28515625" style="11" customWidth="1"/>
    <col min="6158" max="6158" width="14.42578125" style="11" customWidth="1"/>
    <col min="6159" max="6159" width="11" style="11" customWidth="1"/>
    <col min="6160" max="6160" width="12.28515625" style="11" customWidth="1"/>
    <col min="6161" max="6161" width="14.5703125" style="11" customWidth="1"/>
    <col min="6162" max="6162" width="11" style="11" customWidth="1"/>
    <col min="6163" max="6163" width="12.28515625" style="11" customWidth="1"/>
    <col min="6164" max="6164" width="14.5703125" style="11" customWidth="1"/>
    <col min="6165" max="6165" width="11" style="11" customWidth="1"/>
    <col min="6166" max="6166" width="12.28515625" style="11" customWidth="1"/>
    <col min="6167" max="6167" width="14.5703125" style="11" customWidth="1"/>
    <col min="6168" max="6168" width="11" style="11" customWidth="1"/>
    <col min="6169" max="6399" width="9.140625" style="11"/>
    <col min="6400" max="6400" width="2.7109375" style="11" customWidth="1"/>
    <col min="6401" max="6401" width="25.7109375" style="11" customWidth="1"/>
    <col min="6402" max="6402" width="11" style="11" customWidth="1"/>
    <col min="6403" max="6406" width="25.7109375" style="11" customWidth="1"/>
    <col min="6407" max="6407" width="12.28515625" style="11" customWidth="1"/>
    <col min="6408" max="6408" width="14.85546875" style="11" customWidth="1"/>
    <col min="6409" max="6409" width="11" style="11" customWidth="1"/>
    <col min="6410" max="6410" width="12.28515625" style="11" customWidth="1"/>
    <col min="6411" max="6411" width="14.5703125" style="11" customWidth="1"/>
    <col min="6412" max="6412" width="11" style="11" customWidth="1"/>
    <col min="6413" max="6413" width="12.28515625" style="11" customWidth="1"/>
    <col min="6414" max="6414" width="14.42578125" style="11" customWidth="1"/>
    <col min="6415" max="6415" width="11" style="11" customWidth="1"/>
    <col min="6416" max="6416" width="12.28515625" style="11" customWidth="1"/>
    <col min="6417" max="6417" width="14.5703125" style="11" customWidth="1"/>
    <col min="6418" max="6418" width="11" style="11" customWidth="1"/>
    <col min="6419" max="6419" width="12.28515625" style="11" customWidth="1"/>
    <col min="6420" max="6420" width="14.5703125" style="11" customWidth="1"/>
    <col min="6421" max="6421" width="11" style="11" customWidth="1"/>
    <col min="6422" max="6422" width="12.28515625" style="11" customWidth="1"/>
    <col min="6423" max="6423" width="14.5703125" style="11" customWidth="1"/>
    <col min="6424" max="6424" width="11" style="11" customWidth="1"/>
    <col min="6425" max="6655" width="9.140625" style="11"/>
    <col min="6656" max="6656" width="2.7109375" style="11" customWidth="1"/>
    <col min="6657" max="6657" width="25.7109375" style="11" customWidth="1"/>
    <col min="6658" max="6658" width="11" style="11" customWidth="1"/>
    <col min="6659" max="6662" width="25.7109375" style="11" customWidth="1"/>
    <col min="6663" max="6663" width="12.28515625" style="11" customWidth="1"/>
    <col min="6664" max="6664" width="14.85546875" style="11" customWidth="1"/>
    <col min="6665" max="6665" width="11" style="11" customWidth="1"/>
    <col min="6666" max="6666" width="12.28515625" style="11" customWidth="1"/>
    <col min="6667" max="6667" width="14.5703125" style="11" customWidth="1"/>
    <col min="6668" max="6668" width="11" style="11" customWidth="1"/>
    <col min="6669" max="6669" width="12.28515625" style="11" customWidth="1"/>
    <col min="6670" max="6670" width="14.42578125" style="11" customWidth="1"/>
    <col min="6671" max="6671" width="11" style="11" customWidth="1"/>
    <col min="6672" max="6672" width="12.28515625" style="11" customWidth="1"/>
    <col min="6673" max="6673" width="14.5703125" style="11" customWidth="1"/>
    <col min="6674" max="6674" width="11" style="11" customWidth="1"/>
    <col min="6675" max="6675" width="12.28515625" style="11" customWidth="1"/>
    <col min="6676" max="6676" width="14.5703125" style="11" customWidth="1"/>
    <col min="6677" max="6677" width="11" style="11" customWidth="1"/>
    <col min="6678" max="6678" width="12.28515625" style="11" customWidth="1"/>
    <col min="6679" max="6679" width="14.5703125" style="11" customWidth="1"/>
    <col min="6680" max="6680" width="11" style="11" customWidth="1"/>
    <col min="6681" max="6911" width="9.140625" style="11"/>
    <col min="6912" max="6912" width="2.7109375" style="11" customWidth="1"/>
    <col min="6913" max="6913" width="25.7109375" style="11" customWidth="1"/>
    <col min="6914" max="6914" width="11" style="11" customWidth="1"/>
    <col min="6915" max="6918" width="25.7109375" style="11" customWidth="1"/>
    <col min="6919" max="6919" width="12.28515625" style="11" customWidth="1"/>
    <col min="6920" max="6920" width="14.85546875" style="11" customWidth="1"/>
    <col min="6921" max="6921" width="11" style="11" customWidth="1"/>
    <col min="6922" max="6922" width="12.28515625" style="11" customWidth="1"/>
    <col min="6923" max="6923" width="14.5703125" style="11" customWidth="1"/>
    <col min="6924" max="6924" width="11" style="11" customWidth="1"/>
    <col min="6925" max="6925" width="12.28515625" style="11" customWidth="1"/>
    <col min="6926" max="6926" width="14.42578125" style="11" customWidth="1"/>
    <col min="6927" max="6927" width="11" style="11" customWidth="1"/>
    <col min="6928" max="6928" width="12.28515625" style="11" customWidth="1"/>
    <col min="6929" max="6929" width="14.5703125" style="11" customWidth="1"/>
    <col min="6930" max="6930" width="11" style="11" customWidth="1"/>
    <col min="6931" max="6931" width="12.28515625" style="11" customWidth="1"/>
    <col min="6932" max="6932" width="14.5703125" style="11" customWidth="1"/>
    <col min="6933" max="6933" width="11" style="11" customWidth="1"/>
    <col min="6934" max="6934" width="12.28515625" style="11" customWidth="1"/>
    <col min="6935" max="6935" width="14.5703125" style="11" customWidth="1"/>
    <col min="6936" max="6936" width="11" style="11" customWidth="1"/>
    <col min="6937" max="7167" width="9.140625" style="11"/>
    <col min="7168" max="7168" width="2.7109375" style="11" customWidth="1"/>
    <col min="7169" max="7169" width="25.7109375" style="11" customWidth="1"/>
    <col min="7170" max="7170" width="11" style="11" customWidth="1"/>
    <col min="7171" max="7174" width="25.7109375" style="11" customWidth="1"/>
    <col min="7175" max="7175" width="12.28515625" style="11" customWidth="1"/>
    <col min="7176" max="7176" width="14.85546875" style="11" customWidth="1"/>
    <col min="7177" max="7177" width="11" style="11" customWidth="1"/>
    <col min="7178" max="7178" width="12.28515625" style="11" customWidth="1"/>
    <col min="7179" max="7179" width="14.5703125" style="11" customWidth="1"/>
    <col min="7180" max="7180" width="11" style="11" customWidth="1"/>
    <col min="7181" max="7181" width="12.28515625" style="11" customWidth="1"/>
    <col min="7182" max="7182" width="14.42578125" style="11" customWidth="1"/>
    <col min="7183" max="7183" width="11" style="11" customWidth="1"/>
    <col min="7184" max="7184" width="12.28515625" style="11" customWidth="1"/>
    <col min="7185" max="7185" width="14.5703125" style="11" customWidth="1"/>
    <col min="7186" max="7186" width="11" style="11" customWidth="1"/>
    <col min="7187" max="7187" width="12.28515625" style="11" customWidth="1"/>
    <col min="7188" max="7188" width="14.5703125" style="11" customWidth="1"/>
    <col min="7189" max="7189" width="11" style="11" customWidth="1"/>
    <col min="7190" max="7190" width="12.28515625" style="11" customWidth="1"/>
    <col min="7191" max="7191" width="14.5703125" style="11" customWidth="1"/>
    <col min="7192" max="7192" width="11" style="11" customWidth="1"/>
    <col min="7193" max="7423" width="9.140625" style="11"/>
    <col min="7424" max="7424" width="2.7109375" style="11" customWidth="1"/>
    <col min="7425" max="7425" width="25.7109375" style="11" customWidth="1"/>
    <col min="7426" max="7426" width="11" style="11" customWidth="1"/>
    <col min="7427" max="7430" width="25.7109375" style="11" customWidth="1"/>
    <col min="7431" max="7431" width="12.28515625" style="11" customWidth="1"/>
    <col min="7432" max="7432" width="14.85546875" style="11" customWidth="1"/>
    <col min="7433" max="7433" width="11" style="11" customWidth="1"/>
    <col min="7434" max="7434" width="12.28515625" style="11" customWidth="1"/>
    <col min="7435" max="7435" width="14.5703125" style="11" customWidth="1"/>
    <col min="7436" max="7436" width="11" style="11" customWidth="1"/>
    <col min="7437" max="7437" width="12.28515625" style="11" customWidth="1"/>
    <col min="7438" max="7438" width="14.42578125" style="11" customWidth="1"/>
    <col min="7439" max="7439" width="11" style="11" customWidth="1"/>
    <col min="7440" max="7440" width="12.28515625" style="11" customWidth="1"/>
    <col min="7441" max="7441" width="14.5703125" style="11" customWidth="1"/>
    <col min="7442" max="7442" width="11" style="11" customWidth="1"/>
    <col min="7443" max="7443" width="12.28515625" style="11" customWidth="1"/>
    <col min="7444" max="7444" width="14.5703125" style="11" customWidth="1"/>
    <col min="7445" max="7445" width="11" style="11" customWidth="1"/>
    <col min="7446" max="7446" width="12.28515625" style="11" customWidth="1"/>
    <col min="7447" max="7447" width="14.5703125" style="11" customWidth="1"/>
    <col min="7448" max="7448" width="11" style="11" customWidth="1"/>
    <col min="7449" max="7679" width="9.140625" style="11"/>
    <col min="7680" max="7680" width="2.7109375" style="11" customWidth="1"/>
    <col min="7681" max="7681" width="25.7109375" style="11" customWidth="1"/>
    <col min="7682" max="7682" width="11" style="11" customWidth="1"/>
    <col min="7683" max="7686" width="25.7109375" style="11" customWidth="1"/>
    <col min="7687" max="7687" width="12.28515625" style="11" customWidth="1"/>
    <col min="7688" max="7688" width="14.85546875" style="11" customWidth="1"/>
    <col min="7689" max="7689" width="11" style="11" customWidth="1"/>
    <col min="7690" max="7690" width="12.28515625" style="11" customWidth="1"/>
    <col min="7691" max="7691" width="14.5703125" style="11" customWidth="1"/>
    <col min="7692" max="7692" width="11" style="11" customWidth="1"/>
    <col min="7693" max="7693" width="12.28515625" style="11" customWidth="1"/>
    <col min="7694" max="7694" width="14.42578125" style="11" customWidth="1"/>
    <col min="7695" max="7695" width="11" style="11" customWidth="1"/>
    <col min="7696" max="7696" width="12.28515625" style="11" customWidth="1"/>
    <col min="7697" max="7697" width="14.5703125" style="11" customWidth="1"/>
    <col min="7698" max="7698" width="11" style="11" customWidth="1"/>
    <col min="7699" max="7699" width="12.28515625" style="11" customWidth="1"/>
    <col min="7700" max="7700" width="14.5703125" style="11" customWidth="1"/>
    <col min="7701" max="7701" width="11" style="11" customWidth="1"/>
    <col min="7702" max="7702" width="12.28515625" style="11" customWidth="1"/>
    <col min="7703" max="7703" width="14.5703125" style="11" customWidth="1"/>
    <col min="7704" max="7704" width="11" style="11" customWidth="1"/>
    <col min="7705" max="7935" width="9.140625" style="11"/>
    <col min="7936" max="7936" width="2.7109375" style="11" customWidth="1"/>
    <col min="7937" max="7937" width="25.7109375" style="11" customWidth="1"/>
    <col min="7938" max="7938" width="11" style="11" customWidth="1"/>
    <col min="7939" max="7942" width="25.7109375" style="11" customWidth="1"/>
    <col min="7943" max="7943" width="12.28515625" style="11" customWidth="1"/>
    <col min="7944" max="7944" width="14.85546875" style="11" customWidth="1"/>
    <col min="7945" max="7945" width="11" style="11" customWidth="1"/>
    <col min="7946" max="7946" width="12.28515625" style="11" customWidth="1"/>
    <col min="7947" max="7947" width="14.5703125" style="11" customWidth="1"/>
    <col min="7948" max="7948" width="11" style="11" customWidth="1"/>
    <col min="7949" max="7949" width="12.28515625" style="11" customWidth="1"/>
    <col min="7950" max="7950" width="14.42578125" style="11" customWidth="1"/>
    <col min="7951" max="7951" width="11" style="11" customWidth="1"/>
    <col min="7952" max="7952" width="12.28515625" style="11" customWidth="1"/>
    <col min="7953" max="7953" width="14.5703125" style="11" customWidth="1"/>
    <col min="7954" max="7954" width="11" style="11" customWidth="1"/>
    <col min="7955" max="7955" width="12.28515625" style="11" customWidth="1"/>
    <col min="7956" max="7956" width="14.5703125" style="11" customWidth="1"/>
    <col min="7957" max="7957" width="11" style="11" customWidth="1"/>
    <col min="7958" max="7958" width="12.28515625" style="11" customWidth="1"/>
    <col min="7959" max="7959" width="14.5703125" style="11" customWidth="1"/>
    <col min="7960" max="7960" width="11" style="11" customWidth="1"/>
    <col min="7961" max="8191" width="9.140625" style="11"/>
    <col min="8192" max="8192" width="2.7109375" style="11" customWidth="1"/>
    <col min="8193" max="8193" width="25.7109375" style="11" customWidth="1"/>
    <col min="8194" max="8194" width="11" style="11" customWidth="1"/>
    <col min="8195" max="8198" width="25.7109375" style="11" customWidth="1"/>
    <col min="8199" max="8199" width="12.28515625" style="11" customWidth="1"/>
    <col min="8200" max="8200" width="14.85546875" style="11" customWidth="1"/>
    <col min="8201" max="8201" width="11" style="11" customWidth="1"/>
    <col min="8202" max="8202" width="12.28515625" style="11" customWidth="1"/>
    <col min="8203" max="8203" width="14.5703125" style="11" customWidth="1"/>
    <col min="8204" max="8204" width="11" style="11" customWidth="1"/>
    <col min="8205" max="8205" width="12.28515625" style="11" customWidth="1"/>
    <col min="8206" max="8206" width="14.42578125" style="11" customWidth="1"/>
    <col min="8207" max="8207" width="11" style="11" customWidth="1"/>
    <col min="8208" max="8208" width="12.28515625" style="11" customWidth="1"/>
    <col min="8209" max="8209" width="14.5703125" style="11" customWidth="1"/>
    <col min="8210" max="8210" width="11" style="11" customWidth="1"/>
    <col min="8211" max="8211" width="12.28515625" style="11" customWidth="1"/>
    <col min="8212" max="8212" width="14.5703125" style="11" customWidth="1"/>
    <col min="8213" max="8213" width="11" style="11" customWidth="1"/>
    <col min="8214" max="8214" width="12.28515625" style="11" customWidth="1"/>
    <col min="8215" max="8215" width="14.5703125" style="11" customWidth="1"/>
    <col min="8216" max="8216" width="11" style="11" customWidth="1"/>
    <col min="8217" max="8447" width="9.140625" style="11"/>
    <col min="8448" max="8448" width="2.7109375" style="11" customWidth="1"/>
    <col min="8449" max="8449" width="25.7109375" style="11" customWidth="1"/>
    <col min="8450" max="8450" width="11" style="11" customWidth="1"/>
    <col min="8451" max="8454" width="25.7109375" style="11" customWidth="1"/>
    <col min="8455" max="8455" width="12.28515625" style="11" customWidth="1"/>
    <col min="8456" max="8456" width="14.85546875" style="11" customWidth="1"/>
    <col min="8457" max="8457" width="11" style="11" customWidth="1"/>
    <col min="8458" max="8458" width="12.28515625" style="11" customWidth="1"/>
    <col min="8459" max="8459" width="14.5703125" style="11" customWidth="1"/>
    <col min="8460" max="8460" width="11" style="11" customWidth="1"/>
    <col min="8461" max="8461" width="12.28515625" style="11" customWidth="1"/>
    <col min="8462" max="8462" width="14.42578125" style="11" customWidth="1"/>
    <col min="8463" max="8463" width="11" style="11" customWidth="1"/>
    <col min="8464" max="8464" width="12.28515625" style="11" customWidth="1"/>
    <col min="8465" max="8465" width="14.5703125" style="11" customWidth="1"/>
    <col min="8466" max="8466" width="11" style="11" customWidth="1"/>
    <col min="8467" max="8467" width="12.28515625" style="11" customWidth="1"/>
    <col min="8468" max="8468" width="14.5703125" style="11" customWidth="1"/>
    <col min="8469" max="8469" width="11" style="11" customWidth="1"/>
    <col min="8470" max="8470" width="12.28515625" style="11" customWidth="1"/>
    <col min="8471" max="8471" width="14.5703125" style="11" customWidth="1"/>
    <col min="8472" max="8472" width="11" style="11" customWidth="1"/>
    <col min="8473" max="8703" width="9.140625" style="11"/>
    <col min="8704" max="8704" width="2.7109375" style="11" customWidth="1"/>
    <col min="8705" max="8705" width="25.7109375" style="11" customWidth="1"/>
    <col min="8706" max="8706" width="11" style="11" customWidth="1"/>
    <col min="8707" max="8710" width="25.7109375" style="11" customWidth="1"/>
    <col min="8711" max="8711" width="12.28515625" style="11" customWidth="1"/>
    <col min="8712" max="8712" width="14.85546875" style="11" customWidth="1"/>
    <col min="8713" max="8713" width="11" style="11" customWidth="1"/>
    <col min="8714" max="8714" width="12.28515625" style="11" customWidth="1"/>
    <col min="8715" max="8715" width="14.5703125" style="11" customWidth="1"/>
    <col min="8716" max="8716" width="11" style="11" customWidth="1"/>
    <col min="8717" max="8717" width="12.28515625" style="11" customWidth="1"/>
    <col min="8718" max="8718" width="14.42578125" style="11" customWidth="1"/>
    <col min="8719" max="8719" width="11" style="11" customWidth="1"/>
    <col min="8720" max="8720" width="12.28515625" style="11" customWidth="1"/>
    <col min="8721" max="8721" width="14.5703125" style="11" customWidth="1"/>
    <col min="8722" max="8722" width="11" style="11" customWidth="1"/>
    <col min="8723" max="8723" width="12.28515625" style="11" customWidth="1"/>
    <col min="8724" max="8724" width="14.5703125" style="11" customWidth="1"/>
    <col min="8725" max="8725" width="11" style="11" customWidth="1"/>
    <col min="8726" max="8726" width="12.28515625" style="11" customWidth="1"/>
    <col min="8727" max="8727" width="14.5703125" style="11" customWidth="1"/>
    <col min="8728" max="8728" width="11" style="11" customWidth="1"/>
    <col min="8729" max="8959" width="9.140625" style="11"/>
    <col min="8960" max="8960" width="2.7109375" style="11" customWidth="1"/>
    <col min="8961" max="8961" width="25.7109375" style="11" customWidth="1"/>
    <col min="8962" max="8962" width="11" style="11" customWidth="1"/>
    <col min="8963" max="8966" width="25.7109375" style="11" customWidth="1"/>
    <col min="8967" max="8967" width="12.28515625" style="11" customWidth="1"/>
    <col min="8968" max="8968" width="14.85546875" style="11" customWidth="1"/>
    <col min="8969" max="8969" width="11" style="11" customWidth="1"/>
    <col min="8970" max="8970" width="12.28515625" style="11" customWidth="1"/>
    <col min="8971" max="8971" width="14.5703125" style="11" customWidth="1"/>
    <col min="8972" max="8972" width="11" style="11" customWidth="1"/>
    <col min="8973" max="8973" width="12.28515625" style="11" customWidth="1"/>
    <col min="8974" max="8974" width="14.42578125" style="11" customWidth="1"/>
    <col min="8975" max="8975" width="11" style="11" customWidth="1"/>
    <col min="8976" max="8976" width="12.28515625" style="11" customWidth="1"/>
    <col min="8977" max="8977" width="14.5703125" style="11" customWidth="1"/>
    <col min="8978" max="8978" width="11" style="11" customWidth="1"/>
    <col min="8979" max="8979" width="12.28515625" style="11" customWidth="1"/>
    <col min="8980" max="8980" width="14.5703125" style="11" customWidth="1"/>
    <col min="8981" max="8981" width="11" style="11" customWidth="1"/>
    <col min="8982" max="8982" width="12.28515625" style="11" customWidth="1"/>
    <col min="8983" max="8983" width="14.5703125" style="11" customWidth="1"/>
    <col min="8984" max="8984" width="11" style="11" customWidth="1"/>
    <col min="8985" max="9215" width="9.140625" style="11"/>
    <col min="9216" max="9216" width="2.7109375" style="11" customWidth="1"/>
    <col min="9217" max="9217" width="25.7109375" style="11" customWidth="1"/>
    <col min="9218" max="9218" width="11" style="11" customWidth="1"/>
    <col min="9219" max="9222" width="25.7109375" style="11" customWidth="1"/>
    <col min="9223" max="9223" width="12.28515625" style="11" customWidth="1"/>
    <col min="9224" max="9224" width="14.85546875" style="11" customWidth="1"/>
    <col min="9225" max="9225" width="11" style="11" customWidth="1"/>
    <col min="9226" max="9226" width="12.28515625" style="11" customWidth="1"/>
    <col min="9227" max="9227" width="14.5703125" style="11" customWidth="1"/>
    <col min="9228" max="9228" width="11" style="11" customWidth="1"/>
    <col min="9229" max="9229" width="12.28515625" style="11" customWidth="1"/>
    <col min="9230" max="9230" width="14.42578125" style="11" customWidth="1"/>
    <col min="9231" max="9231" width="11" style="11" customWidth="1"/>
    <col min="9232" max="9232" width="12.28515625" style="11" customWidth="1"/>
    <col min="9233" max="9233" width="14.5703125" style="11" customWidth="1"/>
    <col min="9234" max="9234" width="11" style="11" customWidth="1"/>
    <col min="9235" max="9235" width="12.28515625" style="11" customWidth="1"/>
    <col min="9236" max="9236" width="14.5703125" style="11" customWidth="1"/>
    <col min="9237" max="9237" width="11" style="11" customWidth="1"/>
    <col min="9238" max="9238" width="12.28515625" style="11" customWidth="1"/>
    <col min="9239" max="9239" width="14.5703125" style="11" customWidth="1"/>
    <col min="9240" max="9240" width="11" style="11" customWidth="1"/>
    <col min="9241" max="9471" width="9.140625" style="11"/>
    <col min="9472" max="9472" width="2.7109375" style="11" customWidth="1"/>
    <col min="9473" max="9473" width="25.7109375" style="11" customWidth="1"/>
    <col min="9474" max="9474" width="11" style="11" customWidth="1"/>
    <col min="9475" max="9478" width="25.7109375" style="11" customWidth="1"/>
    <col min="9479" max="9479" width="12.28515625" style="11" customWidth="1"/>
    <col min="9480" max="9480" width="14.85546875" style="11" customWidth="1"/>
    <col min="9481" max="9481" width="11" style="11" customWidth="1"/>
    <col min="9482" max="9482" width="12.28515625" style="11" customWidth="1"/>
    <col min="9483" max="9483" width="14.5703125" style="11" customWidth="1"/>
    <col min="9484" max="9484" width="11" style="11" customWidth="1"/>
    <col min="9485" max="9485" width="12.28515625" style="11" customWidth="1"/>
    <col min="9486" max="9486" width="14.42578125" style="11" customWidth="1"/>
    <col min="9487" max="9487" width="11" style="11" customWidth="1"/>
    <col min="9488" max="9488" width="12.28515625" style="11" customWidth="1"/>
    <col min="9489" max="9489" width="14.5703125" style="11" customWidth="1"/>
    <col min="9490" max="9490" width="11" style="11" customWidth="1"/>
    <col min="9491" max="9491" width="12.28515625" style="11" customWidth="1"/>
    <col min="9492" max="9492" width="14.5703125" style="11" customWidth="1"/>
    <col min="9493" max="9493" width="11" style="11" customWidth="1"/>
    <col min="9494" max="9494" width="12.28515625" style="11" customWidth="1"/>
    <col min="9495" max="9495" width="14.5703125" style="11" customWidth="1"/>
    <col min="9496" max="9496" width="11" style="11" customWidth="1"/>
    <col min="9497" max="9727" width="9.140625" style="11"/>
    <col min="9728" max="9728" width="2.7109375" style="11" customWidth="1"/>
    <col min="9729" max="9729" width="25.7109375" style="11" customWidth="1"/>
    <col min="9730" max="9730" width="11" style="11" customWidth="1"/>
    <col min="9731" max="9734" width="25.7109375" style="11" customWidth="1"/>
    <col min="9735" max="9735" width="12.28515625" style="11" customWidth="1"/>
    <col min="9736" max="9736" width="14.85546875" style="11" customWidth="1"/>
    <col min="9737" max="9737" width="11" style="11" customWidth="1"/>
    <col min="9738" max="9738" width="12.28515625" style="11" customWidth="1"/>
    <col min="9739" max="9739" width="14.5703125" style="11" customWidth="1"/>
    <col min="9740" max="9740" width="11" style="11" customWidth="1"/>
    <col min="9741" max="9741" width="12.28515625" style="11" customWidth="1"/>
    <col min="9742" max="9742" width="14.42578125" style="11" customWidth="1"/>
    <col min="9743" max="9743" width="11" style="11" customWidth="1"/>
    <col min="9744" max="9744" width="12.28515625" style="11" customWidth="1"/>
    <col min="9745" max="9745" width="14.5703125" style="11" customWidth="1"/>
    <col min="9746" max="9746" width="11" style="11" customWidth="1"/>
    <col min="9747" max="9747" width="12.28515625" style="11" customWidth="1"/>
    <col min="9748" max="9748" width="14.5703125" style="11" customWidth="1"/>
    <col min="9749" max="9749" width="11" style="11" customWidth="1"/>
    <col min="9750" max="9750" width="12.28515625" style="11" customWidth="1"/>
    <col min="9751" max="9751" width="14.5703125" style="11" customWidth="1"/>
    <col min="9752" max="9752" width="11" style="11" customWidth="1"/>
    <col min="9753" max="9983" width="9.140625" style="11"/>
    <col min="9984" max="9984" width="2.7109375" style="11" customWidth="1"/>
    <col min="9985" max="9985" width="25.7109375" style="11" customWidth="1"/>
    <col min="9986" max="9986" width="11" style="11" customWidth="1"/>
    <col min="9987" max="9990" width="25.7109375" style="11" customWidth="1"/>
    <col min="9991" max="9991" width="12.28515625" style="11" customWidth="1"/>
    <col min="9992" max="9992" width="14.85546875" style="11" customWidth="1"/>
    <col min="9993" max="9993" width="11" style="11" customWidth="1"/>
    <col min="9994" max="9994" width="12.28515625" style="11" customWidth="1"/>
    <col min="9995" max="9995" width="14.5703125" style="11" customWidth="1"/>
    <col min="9996" max="9996" width="11" style="11" customWidth="1"/>
    <col min="9997" max="9997" width="12.28515625" style="11" customWidth="1"/>
    <col min="9998" max="9998" width="14.42578125" style="11" customWidth="1"/>
    <col min="9999" max="9999" width="11" style="11" customWidth="1"/>
    <col min="10000" max="10000" width="12.28515625" style="11" customWidth="1"/>
    <col min="10001" max="10001" width="14.5703125" style="11" customWidth="1"/>
    <col min="10002" max="10002" width="11" style="11" customWidth="1"/>
    <col min="10003" max="10003" width="12.28515625" style="11" customWidth="1"/>
    <col min="10004" max="10004" width="14.5703125" style="11" customWidth="1"/>
    <col min="10005" max="10005" width="11" style="11" customWidth="1"/>
    <col min="10006" max="10006" width="12.28515625" style="11" customWidth="1"/>
    <col min="10007" max="10007" width="14.5703125" style="11" customWidth="1"/>
    <col min="10008" max="10008" width="11" style="11" customWidth="1"/>
    <col min="10009" max="10239" width="9.140625" style="11"/>
    <col min="10240" max="10240" width="2.7109375" style="11" customWidth="1"/>
    <col min="10241" max="10241" width="25.7109375" style="11" customWidth="1"/>
    <col min="10242" max="10242" width="11" style="11" customWidth="1"/>
    <col min="10243" max="10246" width="25.7109375" style="11" customWidth="1"/>
    <col min="10247" max="10247" width="12.28515625" style="11" customWidth="1"/>
    <col min="10248" max="10248" width="14.85546875" style="11" customWidth="1"/>
    <col min="10249" max="10249" width="11" style="11" customWidth="1"/>
    <col min="10250" max="10250" width="12.28515625" style="11" customWidth="1"/>
    <col min="10251" max="10251" width="14.5703125" style="11" customWidth="1"/>
    <col min="10252" max="10252" width="11" style="11" customWidth="1"/>
    <col min="10253" max="10253" width="12.28515625" style="11" customWidth="1"/>
    <col min="10254" max="10254" width="14.42578125" style="11" customWidth="1"/>
    <col min="10255" max="10255" width="11" style="11" customWidth="1"/>
    <col min="10256" max="10256" width="12.28515625" style="11" customWidth="1"/>
    <col min="10257" max="10257" width="14.5703125" style="11" customWidth="1"/>
    <col min="10258" max="10258" width="11" style="11" customWidth="1"/>
    <col min="10259" max="10259" width="12.28515625" style="11" customWidth="1"/>
    <col min="10260" max="10260" width="14.5703125" style="11" customWidth="1"/>
    <col min="10261" max="10261" width="11" style="11" customWidth="1"/>
    <col min="10262" max="10262" width="12.28515625" style="11" customWidth="1"/>
    <col min="10263" max="10263" width="14.5703125" style="11" customWidth="1"/>
    <col min="10264" max="10264" width="11" style="11" customWidth="1"/>
    <col min="10265" max="10495" width="9.140625" style="11"/>
    <col min="10496" max="10496" width="2.7109375" style="11" customWidth="1"/>
    <col min="10497" max="10497" width="25.7109375" style="11" customWidth="1"/>
    <col min="10498" max="10498" width="11" style="11" customWidth="1"/>
    <col min="10499" max="10502" width="25.7109375" style="11" customWidth="1"/>
    <col min="10503" max="10503" width="12.28515625" style="11" customWidth="1"/>
    <col min="10504" max="10504" width="14.85546875" style="11" customWidth="1"/>
    <col min="10505" max="10505" width="11" style="11" customWidth="1"/>
    <col min="10506" max="10506" width="12.28515625" style="11" customWidth="1"/>
    <col min="10507" max="10507" width="14.5703125" style="11" customWidth="1"/>
    <col min="10508" max="10508" width="11" style="11" customWidth="1"/>
    <col min="10509" max="10509" width="12.28515625" style="11" customWidth="1"/>
    <col min="10510" max="10510" width="14.42578125" style="11" customWidth="1"/>
    <col min="10511" max="10511" width="11" style="11" customWidth="1"/>
    <col min="10512" max="10512" width="12.28515625" style="11" customWidth="1"/>
    <col min="10513" max="10513" width="14.5703125" style="11" customWidth="1"/>
    <col min="10514" max="10514" width="11" style="11" customWidth="1"/>
    <col min="10515" max="10515" width="12.28515625" style="11" customWidth="1"/>
    <col min="10516" max="10516" width="14.5703125" style="11" customWidth="1"/>
    <col min="10517" max="10517" width="11" style="11" customWidth="1"/>
    <col min="10518" max="10518" width="12.28515625" style="11" customWidth="1"/>
    <col min="10519" max="10519" width="14.5703125" style="11" customWidth="1"/>
    <col min="10520" max="10520" width="11" style="11" customWidth="1"/>
    <col min="10521" max="10751" width="9.140625" style="11"/>
    <col min="10752" max="10752" width="2.7109375" style="11" customWidth="1"/>
    <col min="10753" max="10753" width="25.7109375" style="11" customWidth="1"/>
    <col min="10754" max="10754" width="11" style="11" customWidth="1"/>
    <col min="10755" max="10758" width="25.7109375" style="11" customWidth="1"/>
    <col min="10759" max="10759" width="12.28515625" style="11" customWidth="1"/>
    <col min="10760" max="10760" width="14.85546875" style="11" customWidth="1"/>
    <col min="10761" max="10761" width="11" style="11" customWidth="1"/>
    <col min="10762" max="10762" width="12.28515625" style="11" customWidth="1"/>
    <col min="10763" max="10763" width="14.5703125" style="11" customWidth="1"/>
    <col min="10764" max="10764" width="11" style="11" customWidth="1"/>
    <col min="10765" max="10765" width="12.28515625" style="11" customWidth="1"/>
    <col min="10766" max="10766" width="14.42578125" style="11" customWidth="1"/>
    <col min="10767" max="10767" width="11" style="11" customWidth="1"/>
    <col min="10768" max="10768" width="12.28515625" style="11" customWidth="1"/>
    <col min="10769" max="10769" width="14.5703125" style="11" customWidth="1"/>
    <col min="10770" max="10770" width="11" style="11" customWidth="1"/>
    <col min="10771" max="10771" width="12.28515625" style="11" customWidth="1"/>
    <col min="10772" max="10772" width="14.5703125" style="11" customWidth="1"/>
    <col min="10773" max="10773" width="11" style="11" customWidth="1"/>
    <col min="10774" max="10774" width="12.28515625" style="11" customWidth="1"/>
    <col min="10775" max="10775" width="14.5703125" style="11" customWidth="1"/>
    <col min="10776" max="10776" width="11" style="11" customWidth="1"/>
    <col min="10777" max="11007" width="9.140625" style="11"/>
    <col min="11008" max="11008" width="2.7109375" style="11" customWidth="1"/>
    <col min="11009" max="11009" width="25.7109375" style="11" customWidth="1"/>
    <col min="11010" max="11010" width="11" style="11" customWidth="1"/>
    <col min="11011" max="11014" width="25.7109375" style="11" customWidth="1"/>
    <col min="11015" max="11015" width="12.28515625" style="11" customWidth="1"/>
    <col min="11016" max="11016" width="14.85546875" style="11" customWidth="1"/>
    <col min="11017" max="11017" width="11" style="11" customWidth="1"/>
    <col min="11018" max="11018" width="12.28515625" style="11" customWidth="1"/>
    <col min="11019" max="11019" width="14.5703125" style="11" customWidth="1"/>
    <col min="11020" max="11020" width="11" style="11" customWidth="1"/>
    <col min="11021" max="11021" width="12.28515625" style="11" customWidth="1"/>
    <col min="11022" max="11022" width="14.42578125" style="11" customWidth="1"/>
    <col min="11023" max="11023" width="11" style="11" customWidth="1"/>
    <col min="11024" max="11024" width="12.28515625" style="11" customWidth="1"/>
    <col min="11025" max="11025" width="14.5703125" style="11" customWidth="1"/>
    <col min="11026" max="11026" width="11" style="11" customWidth="1"/>
    <col min="11027" max="11027" width="12.28515625" style="11" customWidth="1"/>
    <col min="11028" max="11028" width="14.5703125" style="11" customWidth="1"/>
    <col min="11029" max="11029" width="11" style="11" customWidth="1"/>
    <col min="11030" max="11030" width="12.28515625" style="11" customWidth="1"/>
    <col min="11031" max="11031" width="14.5703125" style="11" customWidth="1"/>
    <col min="11032" max="11032" width="11" style="11" customWidth="1"/>
    <col min="11033" max="11263" width="9.140625" style="11"/>
    <col min="11264" max="11264" width="2.7109375" style="11" customWidth="1"/>
    <col min="11265" max="11265" width="25.7109375" style="11" customWidth="1"/>
    <col min="11266" max="11266" width="11" style="11" customWidth="1"/>
    <col min="11267" max="11270" width="25.7109375" style="11" customWidth="1"/>
    <col min="11271" max="11271" width="12.28515625" style="11" customWidth="1"/>
    <col min="11272" max="11272" width="14.85546875" style="11" customWidth="1"/>
    <col min="11273" max="11273" width="11" style="11" customWidth="1"/>
    <col min="11274" max="11274" width="12.28515625" style="11" customWidth="1"/>
    <col min="11275" max="11275" width="14.5703125" style="11" customWidth="1"/>
    <col min="11276" max="11276" width="11" style="11" customWidth="1"/>
    <col min="11277" max="11277" width="12.28515625" style="11" customWidth="1"/>
    <col min="11278" max="11278" width="14.42578125" style="11" customWidth="1"/>
    <col min="11279" max="11279" width="11" style="11" customWidth="1"/>
    <col min="11280" max="11280" width="12.28515625" style="11" customWidth="1"/>
    <col min="11281" max="11281" width="14.5703125" style="11" customWidth="1"/>
    <col min="11282" max="11282" width="11" style="11" customWidth="1"/>
    <col min="11283" max="11283" width="12.28515625" style="11" customWidth="1"/>
    <col min="11284" max="11284" width="14.5703125" style="11" customWidth="1"/>
    <col min="11285" max="11285" width="11" style="11" customWidth="1"/>
    <col min="11286" max="11286" width="12.28515625" style="11" customWidth="1"/>
    <col min="11287" max="11287" width="14.5703125" style="11" customWidth="1"/>
    <col min="11288" max="11288" width="11" style="11" customWidth="1"/>
    <col min="11289" max="11519" width="9.140625" style="11"/>
    <col min="11520" max="11520" width="2.7109375" style="11" customWidth="1"/>
    <col min="11521" max="11521" width="25.7109375" style="11" customWidth="1"/>
    <col min="11522" max="11522" width="11" style="11" customWidth="1"/>
    <col min="11523" max="11526" width="25.7109375" style="11" customWidth="1"/>
    <col min="11527" max="11527" width="12.28515625" style="11" customWidth="1"/>
    <col min="11528" max="11528" width="14.85546875" style="11" customWidth="1"/>
    <col min="11529" max="11529" width="11" style="11" customWidth="1"/>
    <col min="11530" max="11530" width="12.28515625" style="11" customWidth="1"/>
    <col min="11531" max="11531" width="14.5703125" style="11" customWidth="1"/>
    <col min="11532" max="11532" width="11" style="11" customWidth="1"/>
    <col min="11533" max="11533" width="12.28515625" style="11" customWidth="1"/>
    <col min="11534" max="11534" width="14.42578125" style="11" customWidth="1"/>
    <col min="11535" max="11535" width="11" style="11" customWidth="1"/>
    <col min="11536" max="11536" width="12.28515625" style="11" customWidth="1"/>
    <col min="11537" max="11537" width="14.5703125" style="11" customWidth="1"/>
    <col min="11538" max="11538" width="11" style="11" customWidth="1"/>
    <col min="11539" max="11539" width="12.28515625" style="11" customWidth="1"/>
    <col min="11540" max="11540" width="14.5703125" style="11" customWidth="1"/>
    <col min="11541" max="11541" width="11" style="11" customWidth="1"/>
    <col min="11542" max="11542" width="12.28515625" style="11" customWidth="1"/>
    <col min="11543" max="11543" width="14.5703125" style="11" customWidth="1"/>
    <col min="11544" max="11544" width="11" style="11" customWidth="1"/>
    <col min="11545" max="11775" width="9.140625" style="11"/>
    <col min="11776" max="11776" width="2.7109375" style="11" customWidth="1"/>
    <col min="11777" max="11777" width="25.7109375" style="11" customWidth="1"/>
    <col min="11778" max="11778" width="11" style="11" customWidth="1"/>
    <col min="11779" max="11782" width="25.7109375" style="11" customWidth="1"/>
    <col min="11783" max="11783" width="12.28515625" style="11" customWidth="1"/>
    <col min="11784" max="11784" width="14.85546875" style="11" customWidth="1"/>
    <col min="11785" max="11785" width="11" style="11" customWidth="1"/>
    <col min="11786" max="11786" width="12.28515625" style="11" customWidth="1"/>
    <col min="11787" max="11787" width="14.5703125" style="11" customWidth="1"/>
    <col min="11788" max="11788" width="11" style="11" customWidth="1"/>
    <col min="11789" max="11789" width="12.28515625" style="11" customWidth="1"/>
    <col min="11790" max="11790" width="14.42578125" style="11" customWidth="1"/>
    <col min="11791" max="11791" width="11" style="11" customWidth="1"/>
    <col min="11792" max="11792" width="12.28515625" style="11" customWidth="1"/>
    <col min="11793" max="11793" width="14.5703125" style="11" customWidth="1"/>
    <col min="11794" max="11794" width="11" style="11" customWidth="1"/>
    <col min="11795" max="11795" width="12.28515625" style="11" customWidth="1"/>
    <col min="11796" max="11796" width="14.5703125" style="11" customWidth="1"/>
    <col min="11797" max="11797" width="11" style="11" customWidth="1"/>
    <col min="11798" max="11798" width="12.28515625" style="11" customWidth="1"/>
    <col min="11799" max="11799" width="14.5703125" style="11" customWidth="1"/>
    <col min="11800" max="11800" width="11" style="11" customWidth="1"/>
    <col min="11801" max="12031" width="9.140625" style="11"/>
    <col min="12032" max="12032" width="2.7109375" style="11" customWidth="1"/>
    <col min="12033" max="12033" width="25.7109375" style="11" customWidth="1"/>
    <col min="12034" max="12034" width="11" style="11" customWidth="1"/>
    <col min="12035" max="12038" width="25.7109375" style="11" customWidth="1"/>
    <col min="12039" max="12039" width="12.28515625" style="11" customWidth="1"/>
    <col min="12040" max="12040" width="14.85546875" style="11" customWidth="1"/>
    <col min="12041" max="12041" width="11" style="11" customWidth="1"/>
    <col min="12042" max="12042" width="12.28515625" style="11" customWidth="1"/>
    <col min="12043" max="12043" width="14.5703125" style="11" customWidth="1"/>
    <col min="12044" max="12044" width="11" style="11" customWidth="1"/>
    <col min="12045" max="12045" width="12.28515625" style="11" customWidth="1"/>
    <col min="12046" max="12046" width="14.42578125" style="11" customWidth="1"/>
    <col min="12047" max="12047" width="11" style="11" customWidth="1"/>
    <col min="12048" max="12048" width="12.28515625" style="11" customWidth="1"/>
    <col min="12049" max="12049" width="14.5703125" style="11" customWidth="1"/>
    <col min="12050" max="12050" width="11" style="11" customWidth="1"/>
    <col min="12051" max="12051" width="12.28515625" style="11" customWidth="1"/>
    <col min="12052" max="12052" width="14.5703125" style="11" customWidth="1"/>
    <col min="12053" max="12053" width="11" style="11" customWidth="1"/>
    <col min="12054" max="12054" width="12.28515625" style="11" customWidth="1"/>
    <col min="12055" max="12055" width="14.5703125" style="11" customWidth="1"/>
    <col min="12056" max="12056" width="11" style="11" customWidth="1"/>
    <col min="12057" max="12287" width="9.140625" style="11"/>
    <col min="12288" max="12288" width="2.7109375" style="11" customWidth="1"/>
    <col min="12289" max="12289" width="25.7109375" style="11" customWidth="1"/>
    <col min="12290" max="12290" width="11" style="11" customWidth="1"/>
    <col min="12291" max="12294" width="25.7109375" style="11" customWidth="1"/>
    <col min="12295" max="12295" width="12.28515625" style="11" customWidth="1"/>
    <col min="12296" max="12296" width="14.85546875" style="11" customWidth="1"/>
    <col min="12297" max="12297" width="11" style="11" customWidth="1"/>
    <col min="12298" max="12298" width="12.28515625" style="11" customWidth="1"/>
    <col min="12299" max="12299" width="14.5703125" style="11" customWidth="1"/>
    <col min="12300" max="12300" width="11" style="11" customWidth="1"/>
    <col min="12301" max="12301" width="12.28515625" style="11" customWidth="1"/>
    <col min="12302" max="12302" width="14.42578125" style="11" customWidth="1"/>
    <col min="12303" max="12303" width="11" style="11" customWidth="1"/>
    <col min="12304" max="12304" width="12.28515625" style="11" customWidth="1"/>
    <col min="12305" max="12305" width="14.5703125" style="11" customWidth="1"/>
    <col min="12306" max="12306" width="11" style="11" customWidth="1"/>
    <col min="12307" max="12307" width="12.28515625" style="11" customWidth="1"/>
    <col min="12308" max="12308" width="14.5703125" style="11" customWidth="1"/>
    <col min="12309" max="12309" width="11" style="11" customWidth="1"/>
    <col min="12310" max="12310" width="12.28515625" style="11" customWidth="1"/>
    <col min="12311" max="12311" width="14.5703125" style="11" customWidth="1"/>
    <col min="12312" max="12312" width="11" style="11" customWidth="1"/>
    <col min="12313" max="12543" width="9.140625" style="11"/>
    <col min="12544" max="12544" width="2.7109375" style="11" customWidth="1"/>
    <col min="12545" max="12545" width="25.7109375" style="11" customWidth="1"/>
    <col min="12546" max="12546" width="11" style="11" customWidth="1"/>
    <col min="12547" max="12550" width="25.7109375" style="11" customWidth="1"/>
    <col min="12551" max="12551" width="12.28515625" style="11" customWidth="1"/>
    <col min="12552" max="12552" width="14.85546875" style="11" customWidth="1"/>
    <col min="12553" max="12553" width="11" style="11" customWidth="1"/>
    <col min="12554" max="12554" width="12.28515625" style="11" customWidth="1"/>
    <col min="12555" max="12555" width="14.5703125" style="11" customWidth="1"/>
    <col min="12556" max="12556" width="11" style="11" customWidth="1"/>
    <col min="12557" max="12557" width="12.28515625" style="11" customWidth="1"/>
    <col min="12558" max="12558" width="14.42578125" style="11" customWidth="1"/>
    <col min="12559" max="12559" width="11" style="11" customWidth="1"/>
    <col min="12560" max="12560" width="12.28515625" style="11" customWidth="1"/>
    <col min="12561" max="12561" width="14.5703125" style="11" customWidth="1"/>
    <col min="12562" max="12562" width="11" style="11" customWidth="1"/>
    <col min="12563" max="12563" width="12.28515625" style="11" customWidth="1"/>
    <col min="12564" max="12564" width="14.5703125" style="11" customWidth="1"/>
    <col min="12565" max="12565" width="11" style="11" customWidth="1"/>
    <col min="12566" max="12566" width="12.28515625" style="11" customWidth="1"/>
    <col min="12567" max="12567" width="14.5703125" style="11" customWidth="1"/>
    <col min="12568" max="12568" width="11" style="11" customWidth="1"/>
    <col min="12569" max="12799" width="9.140625" style="11"/>
    <col min="12800" max="12800" width="2.7109375" style="11" customWidth="1"/>
    <col min="12801" max="12801" width="25.7109375" style="11" customWidth="1"/>
    <col min="12802" max="12802" width="11" style="11" customWidth="1"/>
    <col min="12803" max="12806" width="25.7109375" style="11" customWidth="1"/>
    <col min="12807" max="12807" width="12.28515625" style="11" customWidth="1"/>
    <col min="12808" max="12808" width="14.85546875" style="11" customWidth="1"/>
    <col min="12809" max="12809" width="11" style="11" customWidth="1"/>
    <col min="12810" max="12810" width="12.28515625" style="11" customWidth="1"/>
    <col min="12811" max="12811" width="14.5703125" style="11" customWidth="1"/>
    <col min="12812" max="12812" width="11" style="11" customWidth="1"/>
    <col min="12813" max="12813" width="12.28515625" style="11" customWidth="1"/>
    <col min="12814" max="12814" width="14.42578125" style="11" customWidth="1"/>
    <col min="12815" max="12815" width="11" style="11" customWidth="1"/>
    <col min="12816" max="12816" width="12.28515625" style="11" customWidth="1"/>
    <col min="12817" max="12817" width="14.5703125" style="11" customWidth="1"/>
    <col min="12818" max="12818" width="11" style="11" customWidth="1"/>
    <col min="12819" max="12819" width="12.28515625" style="11" customWidth="1"/>
    <col min="12820" max="12820" width="14.5703125" style="11" customWidth="1"/>
    <col min="12821" max="12821" width="11" style="11" customWidth="1"/>
    <col min="12822" max="12822" width="12.28515625" style="11" customWidth="1"/>
    <col min="12823" max="12823" width="14.5703125" style="11" customWidth="1"/>
    <col min="12824" max="12824" width="11" style="11" customWidth="1"/>
    <col min="12825" max="13055" width="9.140625" style="11"/>
    <col min="13056" max="13056" width="2.7109375" style="11" customWidth="1"/>
    <col min="13057" max="13057" width="25.7109375" style="11" customWidth="1"/>
    <col min="13058" max="13058" width="11" style="11" customWidth="1"/>
    <col min="13059" max="13062" width="25.7109375" style="11" customWidth="1"/>
    <col min="13063" max="13063" width="12.28515625" style="11" customWidth="1"/>
    <col min="13064" max="13064" width="14.85546875" style="11" customWidth="1"/>
    <col min="13065" max="13065" width="11" style="11" customWidth="1"/>
    <col min="13066" max="13066" width="12.28515625" style="11" customWidth="1"/>
    <col min="13067" max="13067" width="14.5703125" style="11" customWidth="1"/>
    <col min="13068" max="13068" width="11" style="11" customWidth="1"/>
    <col min="13069" max="13069" width="12.28515625" style="11" customWidth="1"/>
    <col min="13070" max="13070" width="14.42578125" style="11" customWidth="1"/>
    <col min="13071" max="13071" width="11" style="11" customWidth="1"/>
    <col min="13072" max="13072" width="12.28515625" style="11" customWidth="1"/>
    <col min="13073" max="13073" width="14.5703125" style="11" customWidth="1"/>
    <col min="13074" max="13074" width="11" style="11" customWidth="1"/>
    <col min="13075" max="13075" width="12.28515625" style="11" customWidth="1"/>
    <col min="13076" max="13076" width="14.5703125" style="11" customWidth="1"/>
    <col min="13077" max="13077" width="11" style="11" customWidth="1"/>
    <col min="13078" max="13078" width="12.28515625" style="11" customWidth="1"/>
    <col min="13079" max="13079" width="14.5703125" style="11" customWidth="1"/>
    <col min="13080" max="13080" width="11" style="11" customWidth="1"/>
    <col min="13081" max="13311" width="9.140625" style="11"/>
    <col min="13312" max="13312" width="2.7109375" style="11" customWidth="1"/>
    <col min="13313" max="13313" width="25.7109375" style="11" customWidth="1"/>
    <col min="13314" max="13314" width="11" style="11" customWidth="1"/>
    <col min="13315" max="13318" width="25.7109375" style="11" customWidth="1"/>
    <col min="13319" max="13319" width="12.28515625" style="11" customWidth="1"/>
    <col min="13320" max="13320" width="14.85546875" style="11" customWidth="1"/>
    <col min="13321" max="13321" width="11" style="11" customWidth="1"/>
    <col min="13322" max="13322" width="12.28515625" style="11" customWidth="1"/>
    <col min="13323" max="13323" width="14.5703125" style="11" customWidth="1"/>
    <col min="13324" max="13324" width="11" style="11" customWidth="1"/>
    <col min="13325" max="13325" width="12.28515625" style="11" customWidth="1"/>
    <col min="13326" max="13326" width="14.42578125" style="11" customWidth="1"/>
    <col min="13327" max="13327" width="11" style="11" customWidth="1"/>
    <col min="13328" max="13328" width="12.28515625" style="11" customWidth="1"/>
    <col min="13329" max="13329" width="14.5703125" style="11" customWidth="1"/>
    <col min="13330" max="13330" width="11" style="11" customWidth="1"/>
    <col min="13331" max="13331" width="12.28515625" style="11" customWidth="1"/>
    <col min="13332" max="13332" width="14.5703125" style="11" customWidth="1"/>
    <col min="13333" max="13333" width="11" style="11" customWidth="1"/>
    <col min="13334" max="13334" width="12.28515625" style="11" customWidth="1"/>
    <col min="13335" max="13335" width="14.5703125" style="11" customWidth="1"/>
    <col min="13336" max="13336" width="11" style="11" customWidth="1"/>
    <col min="13337" max="13567" width="9.140625" style="11"/>
    <col min="13568" max="13568" width="2.7109375" style="11" customWidth="1"/>
    <col min="13569" max="13569" width="25.7109375" style="11" customWidth="1"/>
    <col min="13570" max="13570" width="11" style="11" customWidth="1"/>
    <col min="13571" max="13574" width="25.7109375" style="11" customWidth="1"/>
    <col min="13575" max="13575" width="12.28515625" style="11" customWidth="1"/>
    <col min="13576" max="13576" width="14.85546875" style="11" customWidth="1"/>
    <col min="13577" max="13577" width="11" style="11" customWidth="1"/>
    <col min="13578" max="13578" width="12.28515625" style="11" customWidth="1"/>
    <col min="13579" max="13579" width="14.5703125" style="11" customWidth="1"/>
    <col min="13580" max="13580" width="11" style="11" customWidth="1"/>
    <col min="13581" max="13581" width="12.28515625" style="11" customWidth="1"/>
    <col min="13582" max="13582" width="14.42578125" style="11" customWidth="1"/>
    <col min="13583" max="13583" width="11" style="11" customWidth="1"/>
    <col min="13584" max="13584" width="12.28515625" style="11" customWidth="1"/>
    <col min="13585" max="13585" width="14.5703125" style="11" customWidth="1"/>
    <col min="13586" max="13586" width="11" style="11" customWidth="1"/>
    <col min="13587" max="13587" width="12.28515625" style="11" customWidth="1"/>
    <col min="13588" max="13588" width="14.5703125" style="11" customWidth="1"/>
    <col min="13589" max="13589" width="11" style="11" customWidth="1"/>
    <col min="13590" max="13590" width="12.28515625" style="11" customWidth="1"/>
    <col min="13591" max="13591" width="14.5703125" style="11" customWidth="1"/>
    <col min="13592" max="13592" width="11" style="11" customWidth="1"/>
    <col min="13593" max="13823" width="9.140625" style="11"/>
    <col min="13824" max="13824" width="2.7109375" style="11" customWidth="1"/>
    <col min="13825" max="13825" width="25.7109375" style="11" customWidth="1"/>
    <col min="13826" max="13826" width="11" style="11" customWidth="1"/>
    <col min="13827" max="13830" width="25.7109375" style="11" customWidth="1"/>
    <col min="13831" max="13831" width="12.28515625" style="11" customWidth="1"/>
    <col min="13832" max="13832" width="14.85546875" style="11" customWidth="1"/>
    <col min="13833" max="13833" width="11" style="11" customWidth="1"/>
    <col min="13834" max="13834" width="12.28515625" style="11" customWidth="1"/>
    <col min="13835" max="13835" width="14.5703125" style="11" customWidth="1"/>
    <col min="13836" max="13836" width="11" style="11" customWidth="1"/>
    <col min="13837" max="13837" width="12.28515625" style="11" customWidth="1"/>
    <col min="13838" max="13838" width="14.42578125" style="11" customWidth="1"/>
    <col min="13839" max="13839" width="11" style="11" customWidth="1"/>
    <col min="13840" max="13840" width="12.28515625" style="11" customWidth="1"/>
    <col min="13841" max="13841" width="14.5703125" style="11" customWidth="1"/>
    <col min="13842" max="13842" width="11" style="11" customWidth="1"/>
    <col min="13843" max="13843" width="12.28515625" style="11" customWidth="1"/>
    <col min="13844" max="13844" width="14.5703125" style="11" customWidth="1"/>
    <col min="13845" max="13845" width="11" style="11" customWidth="1"/>
    <col min="13846" max="13846" width="12.28515625" style="11" customWidth="1"/>
    <col min="13847" max="13847" width="14.5703125" style="11" customWidth="1"/>
    <col min="13848" max="13848" width="11" style="11" customWidth="1"/>
    <col min="13849" max="14079" width="9.140625" style="11"/>
    <col min="14080" max="14080" width="2.7109375" style="11" customWidth="1"/>
    <col min="14081" max="14081" width="25.7109375" style="11" customWidth="1"/>
    <col min="14082" max="14082" width="11" style="11" customWidth="1"/>
    <col min="14083" max="14086" width="25.7109375" style="11" customWidth="1"/>
    <col min="14087" max="14087" width="12.28515625" style="11" customWidth="1"/>
    <col min="14088" max="14088" width="14.85546875" style="11" customWidth="1"/>
    <col min="14089" max="14089" width="11" style="11" customWidth="1"/>
    <col min="14090" max="14090" width="12.28515625" style="11" customWidth="1"/>
    <col min="14091" max="14091" width="14.5703125" style="11" customWidth="1"/>
    <col min="14092" max="14092" width="11" style="11" customWidth="1"/>
    <col min="14093" max="14093" width="12.28515625" style="11" customWidth="1"/>
    <col min="14094" max="14094" width="14.42578125" style="11" customWidth="1"/>
    <col min="14095" max="14095" width="11" style="11" customWidth="1"/>
    <col min="14096" max="14096" width="12.28515625" style="11" customWidth="1"/>
    <col min="14097" max="14097" width="14.5703125" style="11" customWidth="1"/>
    <col min="14098" max="14098" width="11" style="11" customWidth="1"/>
    <col min="14099" max="14099" width="12.28515625" style="11" customWidth="1"/>
    <col min="14100" max="14100" width="14.5703125" style="11" customWidth="1"/>
    <col min="14101" max="14101" width="11" style="11" customWidth="1"/>
    <col min="14102" max="14102" width="12.28515625" style="11" customWidth="1"/>
    <col min="14103" max="14103" width="14.5703125" style="11" customWidth="1"/>
    <col min="14104" max="14104" width="11" style="11" customWidth="1"/>
    <col min="14105" max="14335" width="9.140625" style="11"/>
    <col min="14336" max="14336" width="2.7109375" style="11" customWidth="1"/>
    <col min="14337" max="14337" width="25.7109375" style="11" customWidth="1"/>
    <col min="14338" max="14338" width="11" style="11" customWidth="1"/>
    <col min="14339" max="14342" width="25.7109375" style="11" customWidth="1"/>
    <col min="14343" max="14343" width="12.28515625" style="11" customWidth="1"/>
    <col min="14344" max="14344" width="14.85546875" style="11" customWidth="1"/>
    <col min="14345" max="14345" width="11" style="11" customWidth="1"/>
    <col min="14346" max="14346" width="12.28515625" style="11" customWidth="1"/>
    <col min="14347" max="14347" width="14.5703125" style="11" customWidth="1"/>
    <col min="14348" max="14348" width="11" style="11" customWidth="1"/>
    <col min="14349" max="14349" width="12.28515625" style="11" customWidth="1"/>
    <col min="14350" max="14350" width="14.42578125" style="11" customWidth="1"/>
    <col min="14351" max="14351" width="11" style="11" customWidth="1"/>
    <col min="14352" max="14352" width="12.28515625" style="11" customWidth="1"/>
    <col min="14353" max="14353" width="14.5703125" style="11" customWidth="1"/>
    <col min="14354" max="14354" width="11" style="11" customWidth="1"/>
    <col min="14355" max="14355" width="12.28515625" style="11" customWidth="1"/>
    <col min="14356" max="14356" width="14.5703125" style="11" customWidth="1"/>
    <col min="14357" max="14357" width="11" style="11" customWidth="1"/>
    <col min="14358" max="14358" width="12.28515625" style="11" customWidth="1"/>
    <col min="14359" max="14359" width="14.5703125" style="11" customWidth="1"/>
    <col min="14360" max="14360" width="11" style="11" customWidth="1"/>
    <col min="14361" max="14591" width="9.140625" style="11"/>
    <col min="14592" max="14592" width="2.7109375" style="11" customWidth="1"/>
    <col min="14593" max="14593" width="25.7109375" style="11" customWidth="1"/>
    <col min="14594" max="14594" width="11" style="11" customWidth="1"/>
    <col min="14595" max="14598" width="25.7109375" style="11" customWidth="1"/>
    <col min="14599" max="14599" width="12.28515625" style="11" customWidth="1"/>
    <col min="14600" max="14600" width="14.85546875" style="11" customWidth="1"/>
    <col min="14601" max="14601" width="11" style="11" customWidth="1"/>
    <col min="14602" max="14602" width="12.28515625" style="11" customWidth="1"/>
    <col min="14603" max="14603" width="14.5703125" style="11" customWidth="1"/>
    <col min="14604" max="14604" width="11" style="11" customWidth="1"/>
    <col min="14605" max="14605" width="12.28515625" style="11" customWidth="1"/>
    <col min="14606" max="14606" width="14.42578125" style="11" customWidth="1"/>
    <col min="14607" max="14607" width="11" style="11" customWidth="1"/>
    <col min="14608" max="14608" width="12.28515625" style="11" customWidth="1"/>
    <col min="14609" max="14609" width="14.5703125" style="11" customWidth="1"/>
    <col min="14610" max="14610" width="11" style="11" customWidth="1"/>
    <col min="14611" max="14611" width="12.28515625" style="11" customWidth="1"/>
    <col min="14612" max="14612" width="14.5703125" style="11" customWidth="1"/>
    <col min="14613" max="14613" width="11" style="11" customWidth="1"/>
    <col min="14614" max="14614" width="12.28515625" style="11" customWidth="1"/>
    <col min="14615" max="14615" width="14.5703125" style="11" customWidth="1"/>
    <col min="14616" max="14616" width="11" style="11" customWidth="1"/>
    <col min="14617" max="14847" width="9.140625" style="11"/>
    <col min="14848" max="14848" width="2.7109375" style="11" customWidth="1"/>
    <col min="14849" max="14849" width="25.7109375" style="11" customWidth="1"/>
    <col min="14850" max="14850" width="11" style="11" customWidth="1"/>
    <col min="14851" max="14854" width="25.7109375" style="11" customWidth="1"/>
    <col min="14855" max="14855" width="12.28515625" style="11" customWidth="1"/>
    <col min="14856" max="14856" width="14.85546875" style="11" customWidth="1"/>
    <col min="14857" max="14857" width="11" style="11" customWidth="1"/>
    <col min="14858" max="14858" width="12.28515625" style="11" customWidth="1"/>
    <col min="14859" max="14859" width="14.5703125" style="11" customWidth="1"/>
    <col min="14860" max="14860" width="11" style="11" customWidth="1"/>
    <col min="14861" max="14861" width="12.28515625" style="11" customWidth="1"/>
    <col min="14862" max="14862" width="14.42578125" style="11" customWidth="1"/>
    <col min="14863" max="14863" width="11" style="11" customWidth="1"/>
    <col min="14864" max="14864" width="12.28515625" style="11" customWidth="1"/>
    <col min="14865" max="14865" width="14.5703125" style="11" customWidth="1"/>
    <col min="14866" max="14866" width="11" style="11" customWidth="1"/>
    <col min="14867" max="14867" width="12.28515625" style="11" customWidth="1"/>
    <col min="14868" max="14868" width="14.5703125" style="11" customWidth="1"/>
    <col min="14869" max="14869" width="11" style="11" customWidth="1"/>
    <col min="14870" max="14870" width="12.28515625" style="11" customWidth="1"/>
    <col min="14871" max="14871" width="14.5703125" style="11" customWidth="1"/>
    <col min="14872" max="14872" width="11" style="11" customWidth="1"/>
    <col min="14873" max="15103" width="9.140625" style="11"/>
    <col min="15104" max="15104" width="2.7109375" style="11" customWidth="1"/>
    <col min="15105" max="15105" width="25.7109375" style="11" customWidth="1"/>
    <col min="15106" max="15106" width="11" style="11" customWidth="1"/>
    <col min="15107" max="15110" width="25.7109375" style="11" customWidth="1"/>
    <col min="15111" max="15111" width="12.28515625" style="11" customWidth="1"/>
    <col min="15112" max="15112" width="14.85546875" style="11" customWidth="1"/>
    <col min="15113" max="15113" width="11" style="11" customWidth="1"/>
    <col min="15114" max="15114" width="12.28515625" style="11" customWidth="1"/>
    <col min="15115" max="15115" width="14.5703125" style="11" customWidth="1"/>
    <col min="15116" max="15116" width="11" style="11" customWidth="1"/>
    <col min="15117" max="15117" width="12.28515625" style="11" customWidth="1"/>
    <col min="15118" max="15118" width="14.42578125" style="11" customWidth="1"/>
    <col min="15119" max="15119" width="11" style="11" customWidth="1"/>
    <col min="15120" max="15120" width="12.28515625" style="11" customWidth="1"/>
    <col min="15121" max="15121" width="14.5703125" style="11" customWidth="1"/>
    <col min="15122" max="15122" width="11" style="11" customWidth="1"/>
    <col min="15123" max="15123" width="12.28515625" style="11" customWidth="1"/>
    <col min="15124" max="15124" width="14.5703125" style="11" customWidth="1"/>
    <col min="15125" max="15125" width="11" style="11" customWidth="1"/>
    <col min="15126" max="15126" width="12.28515625" style="11" customWidth="1"/>
    <col min="15127" max="15127" width="14.5703125" style="11" customWidth="1"/>
    <col min="15128" max="15128" width="11" style="11" customWidth="1"/>
    <col min="15129" max="15359" width="9.140625" style="11"/>
    <col min="15360" max="15360" width="2.7109375" style="11" customWidth="1"/>
    <col min="15361" max="15361" width="25.7109375" style="11" customWidth="1"/>
    <col min="15362" max="15362" width="11" style="11" customWidth="1"/>
    <col min="15363" max="15366" width="25.7109375" style="11" customWidth="1"/>
    <col min="15367" max="15367" width="12.28515625" style="11" customWidth="1"/>
    <col min="15368" max="15368" width="14.85546875" style="11" customWidth="1"/>
    <col min="15369" max="15369" width="11" style="11" customWidth="1"/>
    <col min="15370" max="15370" width="12.28515625" style="11" customWidth="1"/>
    <col min="15371" max="15371" width="14.5703125" style="11" customWidth="1"/>
    <col min="15372" max="15372" width="11" style="11" customWidth="1"/>
    <col min="15373" max="15373" width="12.28515625" style="11" customWidth="1"/>
    <col min="15374" max="15374" width="14.42578125" style="11" customWidth="1"/>
    <col min="15375" max="15375" width="11" style="11" customWidth="1"/>
    <col min="15376" max="15376" width="12.28515625" style="11" customWidth="1"/>
    <col min="15377" max="15377" width="14.5703125" style="11" customWidth="1"/>
    <col min="15378" max="15378" width="11" style="11" customWidth="1"/>
    <col min="15379" max="15379" width="12.28515625" style="11" customWidth="1"/>
    <col min="15380" max="15380" width="14.5703125" style="11" customWidth="1"/>
    <col min="15381" max="15381" width="11" style="11" customWidth="1"/>
    <col min="15382" max="15382" width="12.28515625" style="11" customWidth="1"/>
    <col min="15383" max="15383" width="14.5703125" style="11" customWidth="1"/>
    <col min="15384" max="15384" width="11" style="11" customWidth="1"/>
    <col min="15385" max="15615" width="9.140625" style="11"/>
    <col min="15616" max="15616" width="2.7109375" style="11" customWidth="1"/>
    <col min="15617" max="15617" width="25.7109375" style="11" customWidth="1"/>
    <col min="15618" max="15618" width="11" style="11" customWidth="1"/>
    <col min="15619" max="15622" width="25.7109375" style="11" customWidth="1"/>
    <col min="15623" max="15623" width="12.28515625" style="11" customWidth="1"/>
    <col min="15624" max="15624" width="14.85546875" style="11" customWidth="1"/>
    <col min="15625" max="15625" width="11" style="11" customWidth="1"/>
    <col min="15626" max="15626" width="12.28515625" style="11" customWidth="1"/>
    <col min="15627" max="15627" width="14.5703125" style="11" customWidth="1"/>
    <col min="15628" max="15628" width="11" style="11" customWidth="1"/>
    <col min="15629" max="15629" width="12.28515625" style="11" customWidth="1"/>
    <col min="15630" max="15630" width="14.42578125" style="11" customWidth="1"/>
    <col min="15631" max="15631" width="11" style="11" customWidth="1"/>
    <col min="15632" max="15632" width="12.28515625" style="11" customWidth="1"/>
    <col min="15633" max="15633" width="14.5703125" style="11" customWidth="1"/>
    <col min="15634" max="15634" width="11" style="11" customWidth="1"/>
    <col min="15635" max="15635" width="12.28515625" style="11" customWidth="1"/>
    <col min="15636" max="15636" width="14.5703125" style="11" customWidth="1"/>
    <col min="15637" max="15637" width="11" style="11" customWidth="1"/>
    <col min="15638" max="15638" width="12.28515625" style="11" customWidth="1"/>
    <col min="15639" max="15639" width="14.5703125" style="11" customWidth="1"/>
    <col min="15640" max="15640" width="11" style="11" customWidth="1"/>
    <col min="15641" max="15871" width="9.140625" style="11"/>
    <col min="15872" max="15872" width="2.7109375" style="11" customWidth="1"/>
    <col min="15873" max="15873" width="25.7109375" style="11" customWidth="1"/>
    <col min="15874" max="15874" width="11" style="11" customWidth="1"/>
    <col min="15875" max="15878" width="25.7109375" style="11" customWidth="1"/>
    <col min="15879" max="15879" width="12.28515625" style="11" customWidth="1"/>
    <col min="15880" max="15880" width="14.85546875" style="11" customWidth="1"/>
    <col min="15881" max="15881" width="11" style="11" customWidth="1"/>
    <col min="15882" max="15882" width="12.28515625" style="11" customWidth="1"/>
    <col min="15883" max="15883" width="14.5703125" style="11" customWidth="1"/>
    <col min="15884" max="15884" width="11" style="11" customWidth="1"/>
    <col min="15885" max="15885" width="12.28515625" style="11" customWidth="1"/>
    <col min="15886" max="15886" width="14.42578125" style="11" customWidth="1"/>
    <col min="15887" max="15887" width="11" style="11" customWidth="1"/>
    <col min="15888" max="15888" width="12.28515625" style="11" customWidth="1"/>
    <col min="15889" max="15889" width="14.5703125" style="11" customWidth="1"/>
    <col min="15890" max="15890" width="11" style="11" customWidth="1"/>
    <col min="15891" max="15891" width="12.28515625" style="11" customWidth="1"/>
    <col min="15892" max="15892" width="14.5703125" style="11" customWidth="1"/>
    <col min="15893" max="15893" width="11" style="11" customWidth="1"/>
    <col min="15894" max="15894" width="12.28515625" style="11" customWidth="1"/>
    <col min="15895" max="15895" width="14.5703125" style="11" customWidth="1"/>
    <col min="15896" max="15896" width="11" style="11" customWidth="1"/>
    <col min="15897" max="16127" width="9.140625" style="11"/>
    <col min="16128" max="16128" width="2.7109375" style="11" customWidth="1"/>
    <col min="16129" max="16129" width="25.7109375" style="11" customWidth="1"/>
    <col min="16130" max="16130" width="11" style="11" customWidth="1"/>
    <col min="16131" max="16134" width="25.7109375" style="11" customWidth="1"/>
    <col min="16135" max="16135" width="12.28515625" style="11" customWidth="1"/>
    <col min="16136" max="16136" width="14.85546875" style="11" customWidth="1"/>
    <col min="16137" max="16137" width="11" style="11" customWidth="1"/>
    <col min="16138" max="16138" width="12.28515625" style="11" customWidth="1"/>
    <col min="16139" max="16139" width="14.5703125" style="11" customWidth="1"/>
    <col min="16140" max="16140" width="11" style="11" customWidth="1"/>
    <col min="16141" max="16141" width="12.28515625" style="11" customWidth="1"/>
    <col min="16142" max="16142" width="14.42578125" style="11" customWidth="1"/>
    <col min="16143" max="16143" width="11" style="11" customWidth="1"/>
    <col min="16144" max="16144" width="12.28515625" style="11" customWidth="1"/>
    <col min="16145" max="16145" width="14.5703125" style="11" customWidth="1"/>
    <col min="16146" max="16146" width="11" style="11" customWidth="1"/>
    <col min="16147" max="16147" width="12.28515625" style="11" customWidth="1"/>
    <col min="16148" max="16148" width="14.5703125" style="11" customWidth="1"/>
    <col min="16149" max="16149" width="11" style="11" customWidth="1"/>
    <col min="16150" max="16150" width="12.28515625" style="11" customWidth="1"/>
    <col min="16151" max="16151" width="14.5703125" style="11" customWidth="1"/>
    <col min="16152" max="16152" width="11" style="11" customWidth="1"/>
    <col min="16153" max="16384" width="9.140625" style="11"/>
  </cols>
  <sheetData>
    <row r="1" spans="1:15" s="42" customFormat="1" ht="15.6">
      <c r="A1" s="3" t="s">
        <v>5</v>
      </c>
    </row>
    <row r="2" spans="1:15" s="42" customFormat="1" ht="15" customHeight="1">
      <c r="A2" s="4" t="s">
        <v>6</v>
      </c>
      <c r="E2" s="43" t="s">
        <v>42</v>
      </c>
      <c r="F2" s="198" t="str">
        <f>'4. Cost Proposal Summary'!E2</f>
        <v>Maximus</v>
      </c>
      <c r="G2" s="199"/>
      <c r="H2" s="199"/>
      <c r="I2" s="200"/>
    </row>
    <row r="3" spans="1:15" s="42" customFormat="1" ht="15" customHeight="1">
      <c r="A3" s="44" t="s">
        <v>21</v>
      </c>
      <c r="F3" s="201" t="s">
        <v>44</v>
      </c>
      <c r="G3" s="202"/>
      <c r="H3" s="202"/>
      <c r="I3" s="203"/>
    </row>
    <row r="5" spans="1:15" s="14" customFormat="1" ht="14.1">
      <c r="A5" s="77"/>
      <c r="B5" s="208" t="s">
        <v>45</v>
      </c>
      <c r="C5" s="208"/>
      <c r="D5" s="208"/>
      <c r="E5" s="208"/>
      <c r="F5" s="208"/>
      <c r="G5" s="208"/>
      <c r="H5" s="78"/>
      <c r="I5" s="78"/>
      <c r="J5" s="78"/>
      <c r="K5" s="78"/>
      <c r="L5" s="78"/>
      <c r="M5" s="78"/>
      <c r="N5" s="78"/>
      <c r="O5" s="78"/>
    </row>
    <row r="6" spans="1:15" s="50" customFormat="1" ht="96" customHeight="1">
      <c r="A6" s="13"/>
      <c r="B6" s="190" t="s">
        <v>295</v>
      </c>
      <c r="C6" s="190"/>
      <c r="D6" s="190"/>
      <c r="E6" s="190"/>
      <c r="F6" s="190"/>
      <c r="G6" s="190"/>
      <c r="H6" s="190"/>
      <c r="I6" s="190"/>
      <c r="J6" s="15"/>
      <c r="K6" s="16"/>
      <c r="L6" s="16"/>
      <c r="M6" s="15"/>
      <c r="N6" s="16"/>
      <c r="O6" s="16"/>
    </row>
    <row r="8" spans="1:15" s="16" customFormat="1" ht="13.15" customHeight="1">
      <c r="B8" s="79" t="s">
        <v>296</v>
      </c>
      <c r="C8" s="79"/>
      <c r="D8" s="5"/>
      <c r="E8" s="13"/>
    </row>
    <row r="9" spans="1:15" s="16" customFormat="1" ht="13.15" customHeight="1">
      <c r="B9" s="209" t="s">
        <v>214</v>
      </c>
      <c r="C9" s="209"/>
      <c r="D9" s="80">
        <v>2.4446800000000001E-2</v>
      </c>
      <c r="E9" s="13"/>
    </row>
    <row r="10" spans="1:15" s="16" customFormat="1" ht="13.15" customHeight="1">
      <c r="B10" s="212" t="s">
        <v>297</v>
      </c>
      <c r="C10" s="213"/>
      <c r="D10" s="81">
        <v>3900</v>
      </c>
      <c r="E10" s="5"/>
    </row>
    <row r="11" spans="1:15" s="25" customFormat="1" ht="12.95">
      <c r="B11" s="101"/>
      <c r="C11" s="101"/>
      <c r="D11" s="102"/>
      <c r="E11" s="28"/>
    </row>
    <row r="12" spans="1:15" s="16" customFormat="1" ht="12.75" customHeight="1">
      <c r="B12" s="79" t="s">
        <v>298</v>
      </c>
      <c r="C12" s="79"/>
      <c r="D12" s="82"/>
      <c r="E12" s="5"/>
    </row>
    <row r="13" spans="1:15" s="16" customFormat="1" ht="12.95">
      <c r="B13" s="209" t="s">
        <v>50</v>
      </c>
      <c r="C13" s="209"/>
      <c r="D13" s="83">
        <f>C22*D10*12</f>
        <v>4040437.4433551058</v>
      </c>
      <c r="E13" s="84"/>
    </row>
    <row r="14" spans="1:15" s="16" customFormat="1" ht="12.95">
      <c r="B14" s="209" t="s">
        <v>51</v>
      </c>
      <c r="C14" s="209"/>
      <c r="D14" s="83">
        <f>C23*D10*12</f>
        <v>4138992</v>
      </c>
      <c r="E14" s="84"/>
    </row>
    <row r="15" spans="1:15" s="16" customFormat="1" ht="12.95">
      <c r="B15" s="209" t="s">
        <v>52</v>
      </c>
      <c r="C15" s="209"/>
      <c r="D15" s="83">
        <f>C24*D10*12</f>
        <v>4240080</v>
      </c>
      <c r="E15" s="84"/>
    </row>
    <row r="16" spans="1:15" s="16" customFormat="1" ht="12.95">
      <c r="B16" s="209" t="s">
        <v>53</v>
      </c>
      <c r="C16" s="209"/>
      <c r="D16" s="83">
        <f>C25*D10*12</f>
        <v>4343508</v>
      </c>
      <c r="E16" s="84"/>
    </row>
    <row r="17" spans="2:5" s="16" customFormat="1" ht="12.95">
      <c r="B17" s="210" t="s">
        <v>54</v>
      </c>
      <c r="C17" s="211"/>
      <c r="D17" s="83">
        <f>C26*D10*12</f>
        <v>4449744</v>
      </c>
      <c r="E17" s="84"/>
    </row>
    <row r="18" spans="2:5" s="16" customFormat="1" ht="12.95">
      <c r="B18" s="210" t="s">
        <v>55</v>
      </c>
      <c r="C18" s="211"/>
      <c r="D18" s="83">
        <f>C27*D10*12</f>
        <v>4558320</v>
      </c>
      <c r="E18" s="84"/>
    </row>
    <row r="19" spans="2:5" s="16" customFormat="1" ht="12.95">
      <c r="B19" s="79"/>
      <c r="C19" s="79"/>
      <c r="D19" s="5"/>
      <c r="E19" s="5"/>
    </row>
    <row r="20" spans="2:5" s="16" customFormat="1" ht="12.95">
      <c r="B20" s="79" t="s">
        <v>299</v>
      </c>
      <c r="C20" s="79"/>
      <c r="D20" s="5"/>
      <c r="E20" s="5"/>
    </row>
    <row r="21" spans="2:5" s="16" customFormat="1" ht="26.25" customHeight="1">
      <c r="C21" s="85" t="s">
        <v>300</v>
      </c>
      <c r="D21" s="147"/>
      <c r="E21" s="147"/>
    </row>
    <row r="22" spans="2:5" s="16" customFormat="1" ht="12.75" customHeight="1">
      <c r="B22" s="90" t="s">
        <v>223</v>
      </c>
      <c r="C22" s="91">
        <v>86.334133405023636</v>
      </c>
      <c r="D22" s="148"/>
      <c r="E22" s="148"/>
    </row>
    <row r="23" spans="2:5" s="16" customFormat="1" ht="12.75" customHeight="1">
      <c r="B23" s="90" t="s">
        <v>224</v>
      </c>
      <c r="C23" s="92">
        <f t="shared" ref="C23:C27" si="0">ROUND(IF(ISBLANK(C22),0,C22*(1+$D$9)),2)</f>
        <v>88.44</v>
      </c>
      <c r="D23" s="102"/>
      <c r="E23" s="102"/>
    </row>
    <row r="24" spans="2:5" s="16" customFormat="1" ht="12.6">
      <c r="B24" s="90" t="s">
        <v>225</v>
      </c>
      <c r="C24" s="92">
        <f t="shared" si="0"/>
        <v>90.6</v>
      </c>
      <c r="D24" s="102"/>
      <c r="E24" s="102"/>
    </row>
    <row r="25" spans="2:5" s="16" customFormat="1" ht="12.6">
      <c r="B25" s="90" t="s">
        <v>226</v>
      </c>
      <c r="C25" s="92">
        <f t="shared" si="0"/>
        <v>92.81</v>
      </c>
      <c r="D25" s="102"/>
      <c r="E25" s="102"/>
    </row>
    <row r="26" spans="2:5" s="16" customFormat="1" ht="24.95">
      <c r="B26" s="90" t="s">
        <v>227</v>
      </c>
      <c r="C26" s="92">
        <f t="shared" si="0"/>
        <v>95.08</v>
      </c>
      <c r="D26" s="102"/>
      <c r="E26" s="102"/>
    </row>
    <row r="27" spans="2:5" s="16" customFormat="1" ht="24.95">
      <c r="B27" s="90" t="s">
        <v>228</v>
      </c>
      <c r="C27" s="92">
        <f t="shared" si="0"/>
        <v>97.4</v>
      </c>
      <c r="D27" s="102"/>
      <c r="E27" s="102"/>
    </row>
    <row r="28" spans="2:5" s="16" customFormat="1" ht="12.6">
      <c r="D28" s="25"/>
      <c r="E28" s="25"/>
    </row>
    <row r="29" spans="2:5" s="16" customFormat="1" ht="12.6">
      <c r="D29" s="25"/>
      <c r="E29" s="25"/>
    </row>
    <row r="30" spans="2:5" s="25" customFormat="1">
      <c r="B30" s="103" t="s">
        <v>301</v>
      </c>
      <c r="C30" s="11"/>
      <c r="D30" s="11"/>
      <c r="E30" s="11"/>
    </row>
    <row r="31" spans="2:5" s="16" customFormat="1" ht="31.5">
      <c r="B31" s="94" t="s">
        <v>66</v>
      </c>
      <c r="C31" s="85" t="s">
        <v>302</v>
      </c>
      <c r="D31" s="147"/>
      <c r="E31" s="147"/>
    </row>
    <row r="32" spans="2:5" s="16" customFormat="1" ht="12.6">
      <c r="B32" s="95" t="s">
        <v>120</v>
      </c>
      <c r="C32" s="96">
        <v>30</v>
      </c>
      <c r="D32" s="149"/>
      <c r="E32" s="149"/>
    </row>
    <row r="33" spans="2:5" s="16" customFormat="1" ht="12.6">
      <c r="B33" s="97"/>
      <c r="C33" s="96"/>
      <c r="D33" s="149"/>
      <c r="E33" s="149"/>
    </row>
    <row r="34" spans="2:5" s="16" customFormat="1" ht="12.6">
      <c r="B34" s="97"/>
      <c r="C34" s="96"/>
      <c r="D34" s="149"/>
      <c r="E34" s="149"/>
    </row>
    <row r="35" spans="2:5" s="16" customFormat="1" ht="12.6">
      <c r="B35" s="97" t="s">
        <v>239</v>
      </c>
      <c r="C35" s="96"/>
      <c r="D35" s="149"/>
      <c r="E35" s="149"/>
    </row>
    <row r="36" spans="2:5" s="16" customFormat="1" ht="12.6">
      <c r="B36" s="97"/>
      <c r="C36" s="96"/>
      <c r="D36" s="149"/>
      <c r="E36" s="149"/>
    </row>
    <row r="37" spans="2:5" s="16" customFormat="1" ht="12.6">
      <c r="B37" s="97"/>
      <c r="C37" s="96"/>
      <c r="D37" s="149"/>
      <c r="E37" s="149"/>
    </row>
    <row r="38" spans="2:5" s="16" customFormat="1" ht="12.6">
      <c r="B38" s="97"/>
      <c r="C38" s="96"/>
      <c r="D38" s="149"/>
      <c r="E38" s="149"/>
    </row>
    <row r="39" spans="2:5" s="16" customFormat="1" ht="12.6">
      <c r="B39" s="97"/>
      <c r="C39" s="96"/>
      <c r="D39" s="149"/>
      <c r="E39" s="149"/>
    </row>
    <row r="40" spans="2:5" s="16" customFormat="1" ht="12.6">
      <c r="B40" s="97"/>
      <c r="C40" s="96"/>
      <c r="D40" s="149"/>
      <c r="E40" s="149"/>
    </row>
    <row r="41" spans="2:5" s="16" customFormat="1" ht="12.6">
      <c r="B41" s="97"/>
      <c r="C41" s="96"/>
      <c r="D41" s="149"/>
      <c r="E41" s="149"/>
    </row>
    <row r="42" spans="2:5" s="16" customFormat="1" ht="12.6">
      <c r="B42" s="97"/>
      <c r="C42" s="96"/>
      <c r="D42" s="149"/>
      <c r="E42" s="149"/>
    </row>
    <row r="43" spans="2:5" s="16" customFormat="1" ht="12.6">
      <c r="B43" s="97"/>
      <c r="C43" s="96"/>
      <c r="D43" s="149"/>
      <c r="E43" s="149"/>
    </row>
    <row r="44" spans="2:5" s="16" customFormat="1" ht="12.6">
      <c r="B44" s="97"/>
      <c r="C44" s="96"/>
      <c r="D44" s="149"/>
      <c r="E44" s="149"/>
    </row>
    <row r="45" spans="2:5" s="16" customFormat="1" ht="12.6">
      <c r="B45" s="97"/>
      <c r="C45" s="96"/>
      <c r="D45" s="149"/>
      <c r="E45" s="149"/>
    </row>
    <row r="46" spans="2:5" s="16" customFormat="1" ht="12.6">
      <c r="B46" s="97"/>
      <c r="C46" s="96"/>
      <c r="D46" s="149"/>
      <c r="E46" s="149"/>
    </row>
    <row r="47" spans="2:5" s="16" customFormat="1" ht="12.6">
      <c r="B47" s="97"/>
      <c r="C47" s="96"/>
      <c r="D47" s="149"/>
      <c r="E47" s="149"/>
    </row>
    <row r="48" spans="2:5" s="16" customFormat="1" ht="12.6">
      <c r="B48" s="97"/>
      <c r="C48" s="96"/>
      <c r="D48" s="149"/>
      <c r="E48" s="149"/>
    </row>
    <row r="49" spans="2:5" s="16" customFormat="1" ht="12.6">
      <c r="B49" s="97"/>
      <c r="C49" s="96"/>
      <c r="D49" s="149"/>
      <c r="E49" s="149"/>
    </row>
    <row r="50" spans="2:5" s="16" customFormat="1" ht="12.6">
      <c r="B50" s="97"/>
      <c r="C50" s="96"/>
      <c r="D50" s="149"/>
      <c r="E50" s="149"/>
    </row>
    <row r="51" spans="2:5" s="16" customFormat="1" ht="12.95">
      <c r="B51" s="98" t="s">
        <v>61</v>
      </c>
      <c r="C51" s="99">
        <f>SUM(C32:C50)</f>
        <v>30</v>
      </c>
      <c r="D51" s="150"/>
      <c r="E51" s="150"/>
    </row>
    <row r="52" spans="2:5" s="16" customFormat="1" ht="12.6">
      <c r="D52" s="25"/>
      <c r="E52" s="25"/>
    </row>
    <row r="53" spans="2:5" s="16" customFormat="1" ht="12.6">
      <c r="D53" s="25"/>
      <c r="E53" s="25"/>
    </row>
    <row r="54" spans="2:5" s="16" customFormat="1" ht="12.6">
      <c r="D54" s="25"/>
      <c r="E54" s="25"/>
    </row>
    <row r="55" spans="2:5" s="16" customFormat="1" ht="12.6">
      <c r="D55" s="25"/>
      <c r="E55" s="25"/>
    </row>
    <row r="56" spans="2:5" s="16" customFormat="1" hidden="1">
      <c r="B56" s="94" t="s">
        <v>66</v>
      </c>
      <c r="C56"/>
      <c r="D56" s="11"/>
      <c r="E56" s="11"/>
    </row>
    <row r="57" spans="2:5" s="16" customFormat="1" ht="12.6" hidden="1">
      <c r="B57" s="16" t="str">
        <f>'5. Key Staff'!B12</f>
        <v>Project Manager</v>
      </c>
      <c r="D57" s="25"/>
      <c r="E57" s="25"/>
    </row>
    <row r="58" spans="2:5" s="16" customFormat="1" ht="12.6" hidden="1">
      <c r="B58" s="16" t="str">
        <f>'5. Key Staff'!B13</f>
        <v>Operations Supervisor</v>
      </c>
      <c r="D58" s="25"/>
      <c r="E58" s="25"/>
    </row>
    <row r="59" spans="2:5" s="16" customFormat="1" ht="12.6" hidden="1">
      <c r="B59" s="16" t="str">
        <f>'5. Key Staff'!B14</f>
        <v>Information Systems Coordinator</v>
      </c>
      <c r="D59" s="25"/>
      <c r="E59" s="25"/>
    </row>
    <row r="60" spans="2:5" s="16" customFormat="1" ht="12.6" hidden="1">
      <c r="B60" s="16" t="str">
        <f>'5. Key Staff'!B15</f>
        <v>Training Coordinator</v>
      </c>
      <c r="D60" s="25"/>
      <c r="E60" s="25"/>
    </row>
    <row r="61" spans="2:5" s="16" customFormat="1" ht="12.6" hidden="1">
      <c r="B61" s="16" t="str">
        <f>'5. Key Staff'!B16</f>
        <v>Level of Care Determination Advisor</v>
      </c>
      <c r="D61" s="25"/>
      <c r="E61" s="25"/>
    </row>
    <row r="62" spans="2:5" s="16" customFormat="1" ht="12.6" hidden="1">
      <c r="B62" s="16" t="str">
        <f>IF('6. Other Staff'!B12="&lt;Specify&gt;","",'6. Other Staff'!B12)</f>
        <v>LOC Assessor</v>
      </c>
      <c r="D62" s="25"/>
      <c r="E62" s="25"/>
    </row>
    <row r="63" spans="2:5" s="16" customFormat="1" ht="12.6" hidden="1">
      <c r="B63" s="16" t="str">
        <f>IF('6. Other Staff'!B13="&lt;Specify&gt;","",'6. Other Staff'!B13)</f>
        <v>PASRR Level II Evaluator</v>
      </c>
      <c r="D63" s="25"/>
      <c r="E63" s="25"/>
    </row>
    <row r="64" spans="2:5" s="16" customFormat="1" ht="12.6" hidden="1">
      <c r="B64" s="16" t="str">
        <f>IF('6. Other Staff'!B14="&lt;Specify&gt;","",'6. Other Staff'!B14)</f>
        <v>Intake Counselor</v>
      </c>
      <c r="D64" s="25"/>
      <c r="E64" s="25"/>
    </row>
    <row r="65" spans="2:5" s="16" customFormat="1" ht="12.6" hidden="1">
      <c r="B65" s="16" t="str">
        <f>IF('6. Other Staff'!B15="&lt;Specify&gt;","",'6. Other Staff'!B15)</f>
        <v>Quality Manager</v>
      </c>
      <c r="D65" s="25"/>
      <c r="E65" s="25"/>
    </row>
    <row r="66" spans="2:5" s="16" customFormat="1" ht="12.6" hidden="1">
      <c r="B66" s="16" t="str">
        <f>IF('6. Other Staff'!B16="&lt;Specify&gt;","",'6. Other Staff'!B16)</f>
        <v>Quality Analyst</v>
      </c>
      <c r="D66" s="25"/>
      <c r="E66" s="25"/>
    </row>
    <row r="67" spans="2:5" s="16" customFormat="1" ht="12.6" hidden="1">
      <c r="B67" s="16" t="str">
        <f>IF('6. Other Staff'!B17="&lt;Specify&gt;","",'6. Other Staff'!B17)</f>
        <v>LOC Regional Supervisors</v>
      </c>
      <c r="D67" s="25"/>
      <c r="E67" s="25"/>
    </row>
    <row r="68" spans="2:5" s="16" customFormat="1" ht="12.6" hidden="1">
      <c r="B68" s="16" t="str">
        <f>IF('6. Other Staff'!B18="&lt;Specify&gt;","",'6. Other Staff'!B18)</f>
        <v xml:space="preserve">LOC Lead </v>
      </c>
      <c r="D68" s="25"/>
      <c r="E68" s="25"/>
    </row>
    <row r="69" spans="2:5" s="16" customFormat="1" ht="12.6" hidden="1">
      <c r="B69" s="16" t="str">
        <f>IF('6. Other Staff'!B19="&lt;Specify&gt;","",'6. Other Staff'!B19)</f>
        <v>LOC Clinical Reviewer</v>
      </c>
      <c r="D69" s="25"/>
      <c r="E69" s="25"/>
    </row>
    <row r="70" spans="2:5" s="16" customFormat="1" ht="12.6" hidden="1">
      <c r="B70" s="16" t="str">
        <f>IF('6. Other Staff'!B20="&lt;Specify&gt;","",'6. Other Staff'!B20)</f>
        <v>Level 1 Clinical Reviewer</v>
      </c>
      <c r="D70" s="25"/>
      <c r="E70" s="25"/>
    </row>
    <row r="71" spans="2:5" s="16" customFormat="1" ht="12.6" hidden="1">
      <c r="B71" s="16" t="str">
        <f>IF('6. Other Staff'!B21="&lt;Specify&gt;","",'6. Other Staff'!B21)</f>
        <v>CSR's</v>
      </c>
      <c r="D71" s="25"/>
      <c r="E71" s="25"/>
    </row>
    <row r="72" spans="2:5" s="16" customFormat="1" ht="12.6" hidden="1">
      <c r="B72" s="16" t="str">
        <f>IF('6. Other Staff'!B22="&lt;Specify&gt;","",'6. Other Staff'!B22)</f>
        <v>PASRR Level II Quality Clinicians</v>
      </c>
      <c r="D72" s="25"/>
      <c r="E72" s="25"/>
    </row>
    <row r="73" spans="2:5" s="16" customFormat="1" ht="12.6" hidden="1">
      <c r="B73" s="16" t="str">
        <f>IF('6. Other Staff'!B23="&lt;Specify&gt;","",'6. Other Staff'!B23)</f>
        <v>Scheduling Support</v>
      </c>
      <c r="D73" s="25"/>
      <c r="E73" s="25"/>
    </row>
    <row r="74" spans="2:5" s="16" customFormat="1" ht="12.6" hidden="1">
      <c r="B74" s="16" t="str">
        <f>IF('6. Other Staff'!B24="&lt;Specify&gt;","",'6. Other Staff'!B24)</f>
        <v>Training Manager</v>
      </c>
      <c r="D74" s="25"/>
      <c r="E74" s="25"/>
    </row>
    <row r="75" spans="2:5" s="16" customFormat="1" ht="12.6" hidden="1">
      <c r="B75" s="16" t="str">
        <f>IF('6. Other Staff'!B25="&lt;Specify&gt;","",'6. Other Staff'!B25)</f>
        <v>Training Specialist</v>
      </c>
      <c r="D75" s="25"/>
      <c r="E75" s="25"/>
    </row>
    <row r="76" spans="2:5" s="16" customFormat="1" ht="12.6" hidden="1">
      <c r="B76" s="16" t="str">
        <f>IF('6. Other Staff'!B26="&lt;Specify&gt;","",'6. Other Staff'!B26)</f>
        <v>Risk Mgmt Manager</v>
      </c>
      <c r="D76" s="25"/>
      <c r="E76" s="25"/>
    </row>
    <row r="77" spans="2:5" s="16" customFormat="1" ht="12.6" hidden="1">
      <c r="B77" s="16" t="str">
        <f>IF('6. Other Staff'!B27="&lt;Specify&gt;","",'6. Other Staff'!B27)</f>
        <v>Comms Manager</v>
      </c>
      <c r="D77" s="25"/>
      <c r="E77" s="25"/>
    </row>
    <row r="78" spans="2:5" s="16" customFormat="1" ht="12.6" hidden="1">
      <c r="B78" s="16" t="str">
        <f>IF('6. Other Staff'!B28="&lt;Specify&gt;","",'6. Other Staff'!B28)</f>
        <v>Comms Specialist</v>
      </c>
      <c r="D78" s="25"/>
      <c r="E78" s="25"/>
    </row>
    <row r="79" spans="2:5" s="16" customFormat="1" ht="12.6" hidden="1">
      <c r="B79" s="16" t="str">
        <f>IF('6. Other Staff'!B29="&lt;Specify&gt;","",'6. Other Staff'!B29)</f>
        <v>Data &amp; Analytics Manager</v>
      </c>
      <c r="D79" s="25"/>
      <c r="E79" s="25"/>
    </row>
    <row r="80" spans="2:5" s="16" customFormat="1" ht="12.6" hidden="1">
      <c r="B80" s="16" t="str">
        <f>IF('6. Other Staff'!B30="&lt;Specify&gt;","",'6. Other Staff'!B30)</f>
        <v>Date &amp; Analytics Analyst</v>
      </c>
      <c r="D80" s="25"/>
      <c r="E80" s="25"/>
    </row>
    <row r="81" spans="2:5" s="16" customFormat="1" ht="12.6" hidden="1">
      <c r="B81" s="16" t="str">
        <f>IF('6. Other Staff'!B31="&lt;Specify&gt;","",'6. Other Staff'!B31)</f>
        <v>Knowledge Mgmt Manager</v>
      </c>
      <c r="D81" s="25"/>
      <c r="E81" s="25"/>
    </row>
    <row r="82" spans="2:5" s="16" customFormat="1" ht="12.6" hidden="1">
      <c r="B82" s="16" t="str">
        <f>IF('6. Other Staff'!B32="&lt;Specify&gt;","",'6. Other Staff'!B32)</f>
        <v>Knowledge Mgmt Assoc. Analyst</v>
      </c>
      <c r="D82" s="25"/>
      <c r="E82" s="25"/>
    </row>
    <row r="83" spans="2:5" s="16" customFormat="1" ht="12.6" hidden="1">
      <c r="B83" s="16" t="str">
        <f>IF('6. Other Staff'!B33="&lt;Specify&gt;","",'6. Other Staff'!B33)</f>
        <v>Administrative Support Coordinators</v>
      </c>
      <c r="D83" s="25"/>
      <c r="E83" s="25"/>
    </row>
    <row r="84" spans="2:5" s="16" customFormat="1" ht="12.6" hidden="1">
      <c r="B84" s="16" t="str">
        <f>IF('6. Other Staff'!B34="&lt;Specify&gt;","",'6. Other Staff'!B34)</f>
        <v>Project Director</v>
      </c>
      <c r="D84" s="25"/>
      <c r="E84" s="25"/>
    </row>
    <row r="85" spans="2:5" s="16" customFormat="1" ht="12.6" hidden="1">
      <c r="B85" s="16" t="str">
        <f>IF('6. Other Staff'!B35="&lt;Specify&gt;","",'6. Other Staff'!B35)</f>
        <v>PASRR Supervisor</v>
      </c>
      <c r="D85" s="25"/>
      <c r="E85" s="25"/>
    </row>
    <row r="86" spans="2:5" s="16" customFormat="1" ht="12.6" hidden="1">
      <c r="B86" s="16" t="str">
        <f>IF('6. Other Staff'!B36="&lt;Specify&gt;","",'6. Other Staff'!B36)</f>
        <v>Intake Counselor Supervisor</v>
      </c>
      <c r="D86" s="25"/>
      <c r="E86" s="25"/>
    </row>
    <row r="87" spans="2:5" s="16" customFormat="1" ht="12.6" hidden="1">
      <c r="B87" s="16" t="str">
        <f>IF('6. Other Staff'!B37="&lt;Specify&gt;","",'6. Other Staff'!B37)</f>
        <v xml:space="preserve">Reporting and Analytics Analyst </v>
      </c>
      <c r="D87" s="25"/>
      <c r="E87" s="25"/>
    </row>
    <row r="88" spans="2:5" s="16" customFormat="1" ht="12.6" hidden="1">
      <c r="B88" s="16" t="str">
        <f>IF('6. Other Staff'!B38="&lt;Specify&gt;","",'6. Other Staff'!B38)</f>
        <v>Stakeholder Outreach Spec.</v>
      </c>
      <c r="D88" s="25"/>
      <c r="E88" s="25"/>
    </row>
    <row r="89" spans="2:5" s="16" customFormat="1" ht="12.6" hidden="1">
      <c r="B89" s="16" t="str">
        <f>IF('6. Other Staff'!B39="&lt;Specify&gt;","",'6. Other Staff'!B39)</f>
        <v>Human Resource Specialist</v>
      </c>
      <c r="D89" s="25"/>
      <c r="E89" s="25"/>
    </row>
    <row r="90" spans="2:5" s="16" customFormat="1" ht="12.6" hidden="1">
      <c r="B90" s="16" t="str">
        <f>IF('6. Other Staff'!B40="&lt;Specify&gt;","",'6. Other Staff'!B40)</f>
        <v>Customer Support Supervisor</v>
      </c>
      <c r="D90" s="25"/>
      <c r="E90" s="25"/>
    </row>
    <row r="91" spans="2:5" s="16" customFormat="1" ht="12.6" hidden="1">
      <c r="B91" s="16" t="str">
        <f>IF('6. Other Staff'!B41="&lt;Specify&gt;","",'6. Other Staff'!B41)</f>
        <v>Implementation Advisor</v>
      </c>
      <c r="D91" s="25"/>
      <c r="E91" s="25"/>
    </row>
    <row r="92" spans="2:5" s="16" customFormat="1" ht="12.6" hidden="1">
      <c r="B92" s="16" t="str">
        <f>IF('6. Other Staff'!B42="&lt;Specify&gt;","",'6. Other Staff'!B42)</f>
        <v>Implementation Manager</v>
      </c>
      <c r="D92" s="25"/>
      <c r="E92" s="25"/>
    </row>
    <row r="93" spans="2:5" s="16" customFormat="1" ht="12.6" hidden="1">
      <c r="B93" s="16" t="str">
        <f>IF('6. Other Staff'!B43="&lt;Specify&gt;","",'6. Other Staff'!B43)</f>
        <v>Implementation Analyst</v>
      </c>
      <c r="D93" s="25"/>
      <c r="E93" s="25"/>
    </row>
    <row r="94" spans="2:5" s="16" customFormat="1" ht="12.6" hidden="1">
      <c r="B94" s="16" t="str">
        <f>IF('6. Other Staff'!B44="&lt;Specify&gt;","",'6. Other Staff'!B44)</f>
        <v>OCM Advisor</v>
      </c>
      <c r="D94" s="25"/>
      <c r="E94" s="25"/>
    </row>
    <row r="95" spans="2:5" s="16" customFormat="1" ht="12.6">
      <c r="B95" s="100"/>
      <c r="D95" s="25"/>
      <c r="E95" s="25"/>
    </row>
    <row r="96" spans="2:5" s="16" customFormat="1" ht="12.6">
      <c r="B96" s="100"/>
    </row>
    <row r="97" spans="2:2" s="16" customFormat="1" ht="12.6">
      <c r="B97" s="100"/>
    </row>
    <row r="98" spans="2:2" s="16" customFormat="1" ht="12.6">
      <c r="B98" s="100"/>
    </row>
    <row r="99" spans="2:2" s="16" customFormat="1" ht="12.6">
      <c r="B99" s="100"/>
    </row>
    <row r="100" spans="2:2" s="16" customFormat="1" ht="12.6">
      <c r="B100" s="100"/>
    </row>
    <row r="101" spans="2:2" s="16" customFormat="1" ht="12.6">
      <c r="B101" s="100"/>
    </row>
    <row r="102" spans="2:2" s="16" customFormat="1" ht="12.6">
      <c r="B102" s="100"/>
    </row>
  </sheetData>
  <sheetProtection algorithmName="SHA-512" hashValue="AW6UbAB4nRHNOdEXrzItDVfh5mR6s80YiDWhmX+EekeNJYu1w0kzn9EBkUss6EmUSFuU+h/hJbf8EueqPjj+IQ==" saltValue="+vTFnPSv/6cIzzreew7xTA==" spinCount="100000" sheet="1" objects="1" scenarios="1"/>
  <mergeCells count="12">
    <mergeCell ref="B18:C18"/>
    <mergeCell ref="F2:I2"/>
    <mergeCell ref="F3:I3"/>
    <mergeCell ref="B5:G5"/>
    <mergeCell ref="B6:I6"/>
    <mergeCell ref="B9:C9"/>
    <mergeCell ref="B10:C10"/>
    <mergeCell ref="B13:C13"/>
    <mergeCell ref="B14:C14"/>
    <mergeCell ref="B15:C15"/>
    <mergeCell ref="B16:C16"/>
    <mergeCell ref="B17:C17"/>
  </mergeCells>
  <dataValidations count="2">
    <dataValidation type="list" allowBlank="1" showInputMessage="1" showErrorMessage="1" error="You must select a position from the drop down menu. New positions canbe added in the &quot;Other Staff&quot; sheet. " promptTitle="Select a Position" prompt="Please select a position from the drop down menu. New positions can be added in the &quot;Other Staff&quot; sheet. " sqref="B32:B50" xr:uid="{5E450C20-984E-47F6-97D5-CE0B90595CBC}">
      <formula1>$B$57:$B$94</formula1>
    </dataValidation>
    <dataValidation type="list" allowBlank="1" showInputMessage="1" showErrorMessage="1" error="You must select a position from the drop down menu. New positions canbe added in the &quot;Other Staff&quot; sheet. " promptTitle="Select a Position" prompt="Please select a position from the drop down menu. New positions can be added in the &quot;Other Staff&quot; sheet. " sqref="IX32:IX50 ST32:ST50 ACP32:ACP50 AML32:AML50 AWH32:AWH50 BGD32:BGD50 BPZ32:BPZ50 BZV32:BZV50 CJR32:CJR50 CTN32:CTN50 DDJ32:DDJ50 DNF32:DNF50 DXB32:DXB50 EGX32:EGX50 EQT32:EQT50 FAP32:FAP50 FKL32:FKL50 FUH32:FUH50 GED32:GED50 GNZ32:GNZ50 GXV32:GXV50 HHR32:HHR50 HRN32:HRN50 IBJ32:IBJ50 ILF32:ILF50 IVB32:IVB50 JEX32:JEX50 JOT32:JOT50 JYP32:JYP50 KIL32:KIL50 KSH32:KSH50 LCD32:LCD50 LLZ32:LLZ50 LVV32:LVV50 MFR32:MFR50 MPN32:MPN50 MZJ32:MZJ50 NJF32:NJF50 NTB32:NTB50 OCX32:OCX50 OMT32:OMT50 OWP32:OWP50 PGL32:PGL50 PQH32:PQH50 QAD32:QAD50 QJZ32:QJZ50 QTV32:QTV50 RDR32:RDR50 RNN32:RNN50 RXJ32:RXJ50 SHF32:SHF50 SRB32:SRB50 TAX32:TAX50 TKT32:TKT50 TUP32:TUP50 UEL32:UEL50 UOH32:UOH50 UYD32:UYD50 VHZ32:VHZ50 VRV32:VRV50 WBR32:WBR50 WLN32:WLN50 WVJ32:WVJ50" xr:uid="{B3635C41-4820-4F41-9A42-D9BC67B4ADF2}">
      <formula1>$B$56:$B$89</formula1>
    </dataValidation>
  </dataValidations>
  <pageMargins left="0.7" right="0.7" top="0.75" bottom="0.75" header="0.3" footer="0.3"/>
  <pageSetup scale="70" orientation="landscape" horizontalDpi="1200" verticalDpi="1200" r:id="rId1"/>
  <rowBreaks count="1" manualBreakCount="1">
    <brk id="29" max="8"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CE675-A1F4-4CDB-B746-DE50AF8ACBBF}">
  <dimension ref="A1:O103"/>
  <sheetViews>
    <sheetView zoomScale="115" zoomScaleNormal="115" workbookViewId="0">
      <pane ySplit="6" topLeftCell="A16" activePane="bottomLeft" state="frozen"/>
      <selection pane="bottomLeft" activeCell="F22" sqref="F22"/>
    </sheetView>
  </sheetViews>
  <sheetFormatPr defaultRowHeight="14.45"/>
  <cols>
    <col min="1" max="1" width="2.7109375" style="11" customWidth="1"/>
    <col min="2" max="2" width="28.140625" style="11" customWidth="1"/>
    <col min="3" max="3" width="29.7109375" style="11" customWidth="1"/>
    <col min="4" max="6" width="25.7109375" style="11" customWidth="1"/>
    <col min="7" max="7" width="12.28515625" style="11" customWidth="1"/>
    <col min="8" max="8" width="14.85546875" style="11" customWidth="1"/>
    <col min="9" max="9" width="11" style="11" customWidth="1"/>
    <col min="10" max="10" width="12.28515625" style="11" customWidth="1"/>
    <col min="11" max="11" width="14.5703125" style="11" customWidth="1"/>
    <col min="12" max="12" width="11" style="11" customWidth="1"/>
    <col min="13" max="13" width="12.28515625" style="11" customWidth="1"/>
    <col min="14" max="14" width="14.42578125" style="11" customWidth="1"/>
    <col min="15" max="15" width="11" style="11" customWidth="1"/>
    <col min="16" max="16" width="12.28515625" style="11" customWidth="1"/>
    <col min="17" max="17" width="14.5703125" style="11" customWidth="1"/>
    <col min="18" max="18" width="11" style="11" customWidth="1"/>
    <col min="19" max="19" width="12.28515625" style="11" customWidth="1"/>
    <col min="20" max="20" width="14.5703125" style="11" customWidth="1"/>
    <col min="21" max="21" width="11" style="11" customWidth="1"/>
    <col min="22" max="22" width="12.28515625" style="11" customWidth="1"/>
    <col min="23" max="23" width="14.5703125" style="11" customWidth="1"/>
    <col min="24" max="24" width="11" style="11" customWidth="1"/>
    <col min="25" max="255" width="9.140625" style="11"/>
    <col min="256" max="256" width="2.7109375" style="11" customWidth="1"/>
    <col min="257" max="257" width="25.7109375" style="11" customWidth="1"/>
    <col min="258" max="258" width="11" style="11" customWidth="1"/>
    <col min="259" max="262" width="25.7109375" style="11" customWidth="1"/>
    <col min="263" max="263" width="12.28515625" style="11" customWidth="1"/>
    <col min="264" max="264" width="14.85546875" style="11" customWidth="1"/>
    <col min="265" max="265" width="11" style="11" customWidth="1"/>
    <col min="266" max="266" width="12.28515625" style="11" customWidth="1"/>
    <col min="267" max="267" width="14.5703125" style="11" customWidth="1"/>
    <col min="268" max="268" width="11" style="11" customWidth="1"/>
    <col min="269" max="269" width="12.28515625" style="11" customWidth="1"/>
    <col min="270" max="270" width="14.42578125" style="11" customWidth="1"/>
    <col min="271" max="271" width="11" style="11" customWidth="1"/>
    <col min="272" max="272" width="12.28515625" style="11" customWidth="1"/>
    <col min="273" max="273" width="14.5703125" style="11" customWidth="1"/>
    <col min="274" max="274" width="11" style="11" customWidth="1"/>
    <col min="275" max="275" width="12.28515625" style="11" customWidth="1"/>
    <col min="276" max="276" width="14.5703125" style="11" customWidth="1"/>
    <col min="277" max="277" width="11" style="11" customWidth="1"/>
    <col min="278" max="278" width="12.28515625" style="11" customWidth="1"/>
    <col min="279" max="279" width="14.5703125" style="11" customWidth="1"/>
    <col min="280" max="280" width="11" style="11" customWidth="1"/>
    <col min="281" max="511" width="9.140625" style="11"/>
    <col min="512" max="512" width="2.7109375" style="11" customWidth="1"/>
    <col min="513" max="513" width="25.7109375" style="11" customWidth="1"/>
    <col min="514" max="514" width="11" style="11" customWidth="1"/>
    <col min="515" max="518" width="25.7109375" style="11" customWidth="1"/>
    <col min="519" max="519" width="12.28515625" style="11" customWidth="1"/>
    <col min="520" max="520" width="14.85546875" style="11" customWidth="1"/>
    <col min="521" max="521" width="11" style="11" customWidth="1"/>
    <col min="522" max="522" width="12.28515625" style="11" customWidth="1"/>
    <col min="523" max="523" width="14.5703125" style="11" customWidth="1"/>
    <col min="524" max="524" width="11" style="11" customWidth="1"/>
    <col min="525" max="525" width="12.28515625" style="11" customWidth="1"/>
    <col min="526" max="526" width="14.42578125" style="11" customWidth="1"/>
    <col min="527" max="527" width="11" style="11" customWidth="1"/>
    <col min="528" max="528" width="12.28515625" style="11" customWidth="1"/>
    <col min="529" max="529" width="14.5703125" style="11" customWidth="1"/>
    <col min="530" max="530" width="11" style="11" customWidth="1"/>
    <col min="531" max="531" width="12.28515625" style="11" customWidth="1"/>
    <col min="532" max="532" width="14.5703125" style="11" customWidth="1"/>
    <col min="533" max="533" width="11" style="11" customWidth="1"/>
    <col min="534" max="534" width="12.28515625" style="11" customWidth="1"/>
    <col min="535" max="535" width="14.5703125" style="11" customWidth="1"/>
    <col min="536" max="536" width="11" style="11" customWidth="1"/>
    <col min="537" max="767" width="9.140625" style="11"/>
    <col min="768" max="768" width="2.7109375" style="11" customWidth="1"/>
    <col min="769" max="769" width="25.7109375" style="11" customWidth="1"/>
    <col min="770" max="770" width="11" style="11" customWidth="1"/>
    <col min="771" max="774" width="25.7109375" style="11" customWidth="1"/>
    <col min="775" max="775" width="12.28515625" style="11" customWidth="1"/>
    <col min="776" max="776" width="14.85546875" style="11" customWidth="1"/>
    <col min="777" max="777" width="11" style="11" customWidth="1"/>
    <col min="778" max="778" width="12.28515625" style="11" customWidth="1"/>
    <col min="779" max="779" width="14.5703125" style="11" customWidth="1"/>
    <col min="780" max="780" width="11" style="11" customWidth="1"/>
    <col min="781" max="781" width="12.28515625" style="11" customWidth="1"/>
    <col min="782" max="782" width="14.42578125" style="11" customWidth="1"/>
    <col min="783" max="783" width="11" style="11" customWidth="1"/>
    <col min="784" max="784" width="12.28515625" style="11" customWidth="1"/>
    <col min="785" max="785" width="14.5703125" style="11" customWidth="1"/>
    <col min="786" max="786" width="11" style="11" customWidth="1"/>
    <col min="787" max="787" width="12.28515625" style="11" customWidth="1"/>
    <col min="788" max="788" width="14.5703125" style="11" customWidth="1"/>
    <col min="789" max="789" width="11" style="11" customWidth="1"/>
    <col min="790" max="790" width="12.28515625" style="11" customWidth="1"/>
    <col min="791" max="791" width="14.5703125" style="11" customWidth="1"/>
    <col min="792" max="792" width="11" style="11" customWidth="1"/>
    <col min="793" max="1023" width="9.140625" style="11"/>
    <col min="1024" max="1024" width="2.7109375" style="11" customWidth="1"/>
    <col min="1025" max="1025" width="25.7109375" style="11" customWidth="1"/>
    <col min="1026" max="1026" width="11" style="11" customWidth="1"/>
    <col min="1027" max="1030" width="25.7109375" style="11" customWidth="1"/>
    <col min="1031" max="1031" width="12.28515625" style="11" customWidth="1"/>
    <col min="1032" max="1032" width="14.85546875" style="11" customWidth="1"/>
    <col min="1033" max="1033" width="11" style="11" customWidth="1"/>
    <col min="1034" max="1034" width="12.28515625" style="11" customWidth="1"/>
    <col min="1035" max="1035" width="14.5703125" style="11" customWidth="1"/>
    <col min="1036" max="1036" width="11" style="11" customWidth="1"/>
    <col min="1037" max="1037" width="12.28515625" style="11" customWidth="1"/>
    <col min="1038" max="1038" width="14.42578125" style="11" customWidth="1"/>
    <col min="1039" max="1039" width="11" style="11" customWidth="1"/>
    <col min="1040" max="1040" width="12.28515625" style="11" customWidth="1"/>
    <col min="1041" max="1041" width="14.5703125" style="11" customWidth="1"/>
    <col min="1042" max="1042" width="11" style="11" customWidth="1"/>
    <col min="1043" max="1043" width="12.28515625" style="11" customWidth="1"/>
    <col min="1044" max="1044" width="14.5703125" style="11" customWidth="1"/>
    <col min="1045" max="1045" width="11" style="11" customWidth="1"/>
    <col min="1046" max="1046" width="12.28515625" style="11" customWidth="1"/>
    <col min="1047" max="1047" width="14.5703125" style="11" customWidth="1"/>
    <col min="1048" max="1048" width="11" style="11" customWidth="1"/>
    <col min="1049" max="1279" width="9.140625" style="11"/>
    <col min="1280" max="1280" width="2.7109375" style="11" customWidth="1"/>
    <col min="1281" max="1281" width="25.7109375" style="11" customWidth="1"/>
    <col min="1282" max="1282" width="11" style="11" customWidth="1"/>
    <col min="1283" max="1286" width="25.7109375" style="11" customWidth="1"/>
    <col min="1287" max="1287" width="12.28515625" style="11" customWidth="1"/>
    <col min="1288" max="1288" width="14.85546875" style="11" customWidth="1"/>
    <col min="1289" max="1289" width="11" style="11" customWidth="1"/>
    <col min="1290" max="1290" width="12.28515625" style="11" customWidth="1"/>
    <col min="1291" max="1291" width="14.5703125" style="11" customWidth="1"/>
    <col min="1292" max="1292" width="11" style="11" customWidth="1"/>
    <col min="1293" max="1293" width="12.28515625" style="11" customWidth="1"/>
    <col min="1294" max="1294" width="14.42578125" style="11" customWidth="1"/>
    <col min="1295" max="1295" width="11" style="11" customWidth="1"/>
    <col min="1296" max="1296" width="12.28515625" style="11" customWidth="1"/>
    <col min="1297" max="1297" width="14.5703125" style="11" customWidth="1"/>
    <col min="1298" max="1298" width="11" style="11" customWidth="1"/>
    <col min="1299" max="1299" width="12.28515625" style="11" customWidth="1"/>
    <col min="1300" max="1300" width="14.5703125" style="11" customWidth="1"/>
    <col min="1301" max="1301" width="11" style="11" customWidth="1"/>
    <col min="1302" max="1302" width="12.28515625" style="11" customWidth="1"/>
    <col min="1303" max="1303" width="14.5703125" style="11" customWidth="1"/>
    <col min="1304" max="1304" width="11" style="11" customWidth="1"/>
    <col min="1305" max="1535" width="9.140625" style="11"/>
    <col min="1536" max="1536" width="2.7109375" style="11" customWidth="1"/>
    <col min="1537" max="1537" width="25.7109375" style="11" customWidth="1"/>
    <col min="1538" max="1538" width="11" style="11" customWidth="1"/>
    <col min="1539" max="1542" width="25.7109375" style="11" customWidth="1"/>
    <col min="1543" max="1543" width="12.28515625" style="11" customWidth="1"/>
    <col min="1544" max="1544" width="14.85546875" style="11" customWidth="1"/>
    <col min="1545" max="1545" width="11" style="11" customWidth="1"/>
    <col min="1546" max="1546" width="12.28515625" style="11" customWidth="1"/>
    <col min="1547" max="1547" width="14.5703125" style="11" customWidth="1"/>
    <col min="1548" max="1548" width="11" style="11" customWidth="1"/>
    <col min="1549" max="1549" width="12.28515625" style="11" customWidth="1"/>
    <col min="1550" max="1550" width="14.42578125" style="11" customWidth="1"/>
    <col min="1551" max="1551" width="11" style="11" customWidth="1"/>
    <col min="1552" max="1552" width="12.28515625" style="11" customWidth="1"/>
    <col min="1553" max="1553" width="14.5703125" style="11" customWidth="1"/>
    <col min="1554" max="1554" width="11" style="11" customWidth="1"/>
    <col min="1555" max="1555" width="12.28515625" style="11" customWidth="1"/>
    <col min="1556" max="1556" width="14.5703125" style="11" customWidth="1"/>
    <col min="1557" max="1557" width="11" style="11" customWidth="1"/>
    <col min="1558" max="1558" width="12.28515625" style="11" customWidth="1"/>
    <col min="1559" max="1559" width="14.5703125" style="11" customWidth="1"/>
    <col min="1560" max="1560" width="11" style="11" customWidth="1"/>
    <col min="1561" max="1791" width="9.140625" style="11"/>
    <col min="1792" max="1792" width="2.7109375" style="11" customWidth="1"/>
    <col min="1793" max="1793" width="25.7109375" style="11" customWidth="1"/>
    <col min="1794" max="1794" width="11" style="11" customWidth="1"/>
    <col min="1795" max="1798" width="25.7109375" style="11" customWidth="1"/>
    <col min="1799" max="1799" width="12.28515625" style="11" customWidth="1"/>
    <col min="1800" max="1800" width="14.85546875" style="11" customWidth="1"/>
    <col min="1801" max="1801" width="11" style="11" customWidth="1"/>
    <col min="1802" max="1802" width="12.28515625" style="11" customWidth="1"/>
    <col min="1803" max="1803" width="14.5703125" style="11" customWidth="1"/>
    <col min="1804" max="1804" width="11" style="11" customWidth="1"/>
    <col min="1805" max="1805" width="12.28515625" style="11" customWidth="1"/>
    <col min="1806" max="1806" width="14.42578125" style="11" customWidth="1"/>
    <col min="1807" max="1807" width="11" style="11" customWidth="1"/>
    <col min="1808" max="1808" width="12.28515625" style="11" customWidth="1"/>
    <col min="1809" max="1809" width="14.5703125" style="11" customWidth="1"/>
    <col min="1810" max="1810" width="11" style="11" customWidth="1"/>
    <col min="1811" max="1811" width="12.28515625" style="11" customWidth="1"/>
    <col min="1812" max="1812" width="14.5703125" style="11" customWidth="1"/>
    <col min="1813" max="1813" width="11" style="11" customWidth="1"/>
    <col min="1814" max="1814" width="12.28515625" style="11" customWidth="1"/>
    <col min="1815" max="1815" width="14.5703125" style="11" customWidth="1"/>
    <col min="1816" max="1816" width="11" style="11" customWidth="1"/>
    <col min="1817" max="2047" width="9.140625" style="11"/>
    <col min="2048" max="2048" width="2.7109375" style="11" customWidth="1"/>
    <col min="2049" max="2049" width="25.7109375" style="11" customWidth="1"/>
    <col min="2050" max="2050" width="11" style="11" customWidth="1"/>
    <col min="2051" max="2054" width="25.7109375" style="11" customWidth="1"/>
    <col min="2055" max="2055" width="12.28515625" style="11" customWidth="1"/>
    <col min="2056" max="2056" width="14.85546875" style="11" customWidth="1"/>
    <col min="2057" max="2057" width="11" style="11" customWidth="1"/>
    <col min="2058" max="2058" width="12.28515625" style="11" customWidth="1"/>
    <col min="2059" max="2059" width="14.5703125" style="11" customWidth="1"/>
    <col min="2060" max="2060" width="11" style="11" customWidth="1"/>
    <col min="2061" max="2061" width="12.28515625" style="11" customWidth="1"/>
    <col min="2062" max="2062" width="14.42578125" style="11" customWidth="1"/>
    <col min="2063" max="2063" width="11" style="11" customWidth="1"/>
    <col min="2064" max="2064" width="12.28515625" style="11" customWidth="1"/>
    <col min="2065" max="2065" width="14.5703125" style="11" customWidth="1"/>
    <col min="2066" max="2066" width="11" style="11" customWidth="1"/>
    <col min="2067" max="2067" width="12.28515625" style="11" customWidth="1"/>
    <col min="2068" max="2068" width="14.5703125" style="11" customWidth="1"/>
    <col min="2069" max="2069" width="11" style="11" customWidth="1"/>
    <col min="2070" max="2070" width="12.28515625" style="11" customWidth="1"/>
    <col min="2071" max="2071" width="14.5703125" style="11" customWidth="1"/>
    <col min="2072" max="2072" width="11" style="11" customWidth="1"/>
    <col min="2073" max="2303" width="9.140625" style="11"/>
    <col min="2304" max="2304" width="2.7109375" style="11" customWidth="1"/>
    <col min="2305" max="2305" width="25.7109375" style="11" customWidth="1"/>
    <col min="2306" max="2306" width="11" style="11" customWidth="1"/>
    <col min="2307" max="2310" width="25.7109375" style="11" customWidth="1"/>
    <col min="2311" max="2311" width="12.28515625" style="11" customWidth="1"/>
    <col min="2312" max="2312" width="14.85546875" style="11" customWidth="1"/>
    <col min="2313" max="2313" width="11" style="11" customWidth="1"/>
    <col min="2314" max="2314" width="12.28515625" style="11" customWidth="1"/>
    <col min="2315" max="2315" width="14.5703125" style="11" customWidth="1"/>
    <col min="2316" max="2316" width="11" style="11" customWidth="1"/>
    <col min="2317" max="2317" width="12.28515625" style="11" customWidth="1"/>
    <col min="2318" max="2318" width="14.42578125" style="11" customWidth="1"/>
    <col min="2319" max="2319" width="11" style="11" customWidth="1"/>
    <col min="2320" max="2320" width="12.28515625" style="11" customWidth="1"/>
    <col min="2321" max="2321" width="14.5703125" style="11" customWidth="1"/>
    <col min="2322" max="2322" width="11" style="11" customWidth="1"/>
    <col min="2323" max="2323" width="12.28515625" style="11" customWidth="1"/>
    <col min="2324" max="2324" width="14.5703125" style="11" customWidth="1"/>
    <col min="2325" max="2325" width="11" style="11" customWidth="1"/>
    <col min="2326" max="2326" width="12.28515625" style="11" customWidth="1"/>
    <col min="2327" max="2327" width="14.5703125" style="11" customWidth="1"/>
    <col min="2328" max="2328" width="11" style="11" customWidth="1"/>
    <col min="2329" max="2559" width="9.140625" style="11"/>
    <col min="2560" max="2560" width="2.7109375" style="11" customWidth="1"/>
    <col min="2561" max="2561" width="25.7109375" style="11" customWidth="1"/>
    <col min="2562" max="2562" width="11" style="11" customWidth="1"/>
    <col min="2563" max="2566" width="25.7109375" style="11" customWidth="1"/>
    <col min="2567" max="2567" width="12.28515625" style="11" customWidth="1"/>
    <col min="2568" max="2568" width="14.85546875" style="11" customWidth="1"/>
    <col min="2569" max="2569" width="11" style="11" customWidth="1"/>
    <col min="2570" max="2570" width="12.28515625" style="11" customWidth="1"/>
    <col min="2571" max="2571" width="14.5703125" style="11" customWidth="1"/>
    <col min="2572" max="2572" width="11" style="11" customWidth="1"/>
    <col min="2573" max="2573" width="12.28515625" style="11" customWidth="1"/>
    <col min="2574" max="2574" width="14.42578125" style="11" customWidth="1"/>
    <col min="2575" max="2575" width="11" style="11" customWidth="1"/>
    <col min="2576" max="2576" width="12.28515625" style="11" customWidth="1"/>
    <col min="2577" max="2577" width="14.5703125" style="11" customWidth="1"/>
    <col min="2578" max="2578" width="11" style="11" customWidth="1"/>
    <col min="2579" max="2579" width="12.28515625" style="11" customWidth="1"/>
    <col min="2580" max="2580" width="14.5703125" style="11" customWidth="1"/>
    <col min="2581" max="2581" width="11" style="11" customWidth="1"/>
    <col min="2582" max="2582" width="12.28515625" style="11" customWidth="1"/>
    <col min="2583" max="2583" width="14.5703125" style="11" customWidth="1"/>
    <col min="2584" max="2584" width="11" style="11" customWidth="1"/>
    <col min="2585" max="2815" width="9.140625" style="11"/>
    <col min="2816" max="2816" width="2.7109375" style="11" customWidth="1"/>
    <col min="2817" max="2817" width="25.7109375" style="11" customWidth="1"/>
    <col min="2818" max="2818" width="11" style="11" customWidth="1"/>
    <col min="2819" max="2822" width="25.7109375" style="11" customWidth="1"/>
    <col min="2823" max="2823" width="12.28515625" style="11" customWidth="1"/>
    <col min="2824" max="2824" width="14.85546875" style="11" customWidth="1"/>
    <col min="2825" max="2825" width="11" style="11" customWidth="1"/>
    <col min="2826" max="2826" width="12.28515625" style="11" customWidth="1"/>
    <col min="2827" max="2827" width="14.5703125" style="11" customWidth="1"/>
    <col min="2828" max="2828" width="11" style="11" customWidth="1"/>
    <col min="2829" max="2829" width="12.28515625" style="11" customWidth="1"/>
    <col min="2830" max="2830" width="14.42578125" style="11" customWidth="1"/>
    <col min="2831" max="2831" width="11" style="11" customWidth="1"/>
    <col min="2832" max="2832" width="12.28515625" style="11" customWidth="1"/>
    <col min="2833" max="2833" width="14.5703125" style="11" customWidth="1"/>
    <col min="2834" max="2834" width="11" style="11" customWidth="1"/>
    <col min="2835" max="2835" width="12.28515625" style="11" customWidth="1"/>
    <col min="2836" max="2836" width="14.5703125" style="11" customWidth="1"/>
    <col min="2837" max="2837" width="11" style="11" customWidth="1"/>
    <col min="2838" max="2838" width="12.28515625" style="11" customWidth="1"/>
    <col min="2839" max="2839" width="14.5703125" style="11" customWidth="1"/>
    <col min="2840" max="2840" width="11" style="11" customWidth="1"/>
    <col min="2841" max="3071" width="9.140625" style="11"/>
    <col min="3072" max="3072" width="2.7109375" style="11" customWidth="1"/>
    <col min="3073" max="3073" width="25.7109375" style="11" customWidth="1"/>
    <col min="3074" max="3074" width="11" style="11" customWidth="1"/>
    <col min="3075" max="3078" width="25.7109375" style="11" customWidth="1"/>
    <col min="3079" max="3079" width="12.28515625" style="11" customWidth="1"/>
    <col min="3080" max="3080" width="14.85546875" style="11" customWidth="1"/>
    <col min="3081" max="3081" width="11" style="11" customWidth="1"/>
    <col min="3082" max="3082" width="12.28515625" style="11" customWidth="1"/>
    <col min="3083" max="3083" width="14.5703125" style="11" customWidth="1"/>
    <col min="3084" max="3084" width="11" style="11" customWidth="1"/>
    <col min="3085" max="3085" width="12.28515625" style="11" customWidth="1"/>
    <col min="3086" max="3086" width="14.42578125" style="11" customWidth="1"/>
    <col min="3087" max="3087" width="11" style="11" customWidth="1"/>
    <col min="3088" max="3088" width="12.28515625" style="11" customWidth="1"/>
    <col min="3089" max="3089" width="14.5703125" style="11" customWidth="1"/>
    <col min="3090" max="3090" width="11" style="11" customWidth="1"/>
    <col min="3091" max="3091" width="12.28515625" style="11" customWidth="1"/>
    <col min="3092" max="3092" width="14.5703125" style="11" customWidth="1"/>
    <col min="3093" max="3093" width="11" style="11" customWidth="1"/>
    <col min="3094" max="3094" width="12.28515625" style="11" customWidth="1"/>
    <col min="3095" max="3095" width="14.5703125" style="11" customWidth="1"/>
    <col min="3096" max="3096" width="11" style="11" customWidth="1"/>
    <col min="3097" max="3327" width="9.140625" style="11"/>
    <col min="3328" max="3328" width="2.7109375" style="11" customWidth="1"/>
    <col min="3329" max="3329" width="25.7109375" style="11" customWidth="1"/>
    <col min="3330" max="3330" width="11" style="11" customWidth="1"/>
    <col min="3331" max="3334" width="25.7109375" style="11" customWidth="1"/>
    <col min="3335" max="3335" width="12.28515625" style="11" customWidth="1"/>
    <col min="3336" max="3336" width="14.85546875" style="11" customWidth="1"/>
    <col min="3337" max="3337" width="11" style="11" customWidth="1"/>
    <col min="3338" max="3338" width="12.28515625" style="11" customWidth="1"/>
    <col min="3339" max="3339" width="14.5703125" style="11" customWidth="1"/>
    <col min="3340" max="3340" width="11" style="11" customWidth="1"/>
    <col min="3341" max="3341" width="12.28515625" style="11" customWidth="1"/>
    <col min="3342" max="3342" width="14.42578125" style="11" customWidth="1"/>
    <col min="3343" max="3343" width="11" style="11" customWidth="1"/>
    <col min="3344" max="3344" width="12.28515625" style="11" customWidth="1"/>
    <col min="3345" max="3345" width="14.5703125" style="11" customWidth="1"/>
    <col min="3346" max="3346" width="11" style="11" customWidth="1"/>
    <col min="3347" max="3347" width="12.28515625" style="11" customWidth="1"/>
    <col min="3348" max="3348" width="14.5703125" style="11" customWidth="1"/>
    <col min="3349" max="3349" width="11" style="11" customWidth="1"/>
    <col min="3350" max="3350" width="12.28515625" style="11" customWidth="1"/>
    <col min="3351" max="3351" width="14.5703125" style="11" customWidth="1"/>
    <col min="3352" max="3352" width="11" style="11" customWidth="1"/>
    <col min="3353" max="3583" width="9.140625" style="11"/>
    <col min="3584" max="3584" width="2.7109375" style="11" customWidth="1"/>
    <col min="3585" max="3585" width="25.7109375" style="11" customWidth="1"/>
    <col min="3586" max="3586" width="11" style="11" customWidth="1"/>
    <col min="3587" max="3590" width="25.7109375" style="11" customWidth="1"/>
    <col min="3591" max="3591" width="12.28515625" style="11" customWidth="1"/>
    <col min="3592" max="3592" width="14.85546875" style="11" customWidth="1"/>
    <col min="3593" max="3593" width="11" style="11" customWidth="1"/>
    <col min="3594" max="3594" width="12.28515625" style="11" customWidth="1"/>
    <col min="3595" max="3595" width="14.5703125" style="11" customWidth="1"/>
    <col min="3596" max="3596" width="11" style="11" customWidth="1"/>
    <col min="3597" max="3597" width="12.28515625" style="11" customWidth="1"/>
    <col min="3598" max="3598" width="14.42578125" style="11" customWidth="1"/>
    <col min="3599" max="3599" width="11" style="11" customWidth="1"/>
    <col min="3600" max="3600" width="12.28515625" style="11" customWidth="1"/>
    <col min="3601" max="3601" width="14.5703125" style="11" customWidth="1"/>
    <col min="3602" max="3602" width="11" style="11" customWidth="1"/>
    <col min="3603" max="3603" width="12.28515625" style="11" customWidth="1"/>
    <col min="3604" max="3604" width="14.5703125" style="11" customWidth="1"/>
    <col min="3605" max="3605" width="11" style="11" customWidth="1"/>
    <col min="3606" max="3606" width="12.28515625" style="11" customWidth="1"/>
    <col min="3607" max="3607" width="14.5703125" style="11" customWidth="1"/>
    <col min="3608" max="3608" width="11" style="11" customWidth="1"/>
    <col min="3609" max="3839" width="9.140625" style="11"/>
    <col min="3840" max="3840" width="2.7109375" style="11" customWidth="1"/>
    <col min="3841" max="3841" width="25.7109375" style="11" customWidth="1"/>
    <col min="3842" max="3842" width="11" style="11" customWidth="1"/>
    <col min="3843" max="3846" width="25.7109375" style="11" customWidth="1"/>
    <col min="3847" max="3847" width="12.28515625" style="11" customWidth="1"/>
    <col min="3848" max="3848" width="14.85546875" style="11" customWidth="1"/>
    <col min="3849" max="3849" width="11" style="11" customWidth="1"/>
    <col min="3850" max="3850" width="12.28515625" style="11" customWidth="1"/>
    <col min="3851" max="3851" width="14.5703125" style="11" customWidth="1"/>
    <col min="3852" max="3852" width="11" style="11" customWidth="1"/>
    <col min="3853" max="3853" width="12.28515625" style="11" customWidth="1"/>
    <col min="3854" max="3854" width="14.42578125" style="11" customWidth="1"/>
    <col min="3855" max="3855" width="11" style="11" customWidth="1"/>
    <col min="3856" max="3856" width="12.28515625" style="11" customWidth="1"/>
    <col min="3857" max="3857" width="14.5703125" style="11" customWidth="1"/>
    <col min="3858" max="3858" width="11" style="11" customWidth="1"/>
    <col min="3859" max="3859" width="12.28515625" style="11" customWidth="1"/>
    <col min="3860" max="3860" width="14.5703125" style="11" customWidth="1"/>
    <col min="3861" max="3861" width="11" style="11" customWidth="1"/>
    <col min="3862" max="3862" width="12.28515625" style="11" customWidth="1"/>
    <col min="3863" max="3863" width="14.5703125" style="11" customWidth="1"/>
    <col min="3864" max="3864" width="11" style="11" customWidth="1"/>
    <col min="3865" max="4095" width="9.140625" style="11"/>
    <col min="4096" max="4096" width="2.7109375" style="11" customWidth="1"/>
    <col min="4097" max="4097" width="25.7109375" style="11" customWidth="1"/>
    <col min="4098" max="4098" width="11" style="11" customWidth="1"/>
    <col min="4099" max="4102" width="25.7109375" style="11" customWidth="1"/>
    <col min="4103" max="4103" width="12.28515625" style="11" customWidth="1"/>
    <col min="4104" max="4104" width="14.85546875" style="11" customWidth="1"/>
    <col min="4105" max="4105" width="11" style="11" customWidth="1"/>
    <col min="4106" max="4106" width="12.28515625" style="11" customWidth="1"/>
    <col min="4107" max="4107" width="14.5703125" style="11" customWidth="1"/>
    <col min="4108" max="4108" width="11" style="11" customWidth="1"/>
    <col min="4109" max="4109" width="12.28515625" style="11" customWidth="1"/>
    <col min="4110" max="4110" width="14.42578125" style="11" customWidth="1"/>
    <col min="4111" max="4111" width="11" style="11" customWidth="1"/>
    <col min="4112" max="4112" width="12.28515625" style="11" customWidth="1"/>
    <col min="4113" max="4113" width="14.5703125" style="11" customWidth="1"/>
    <col min="4114" max="4114" width="11" style="11" customWidth="1"/>
    <col min="4115" max="4115" width="12.28515625" style="11" customWidth="1"/>
    <col min="4116" max="4116" width="14.5703125" style="11" customWidth="1"/>
    <col min="4117" max="4117" width="11" style="11" customWidth="1"/>
    <col min="4118" max="4118" width="12.28515625" style="11" customWidth="1"/>
    <col min="4119" max="4119" width="14.5703125" style="11" customWidth="1"/>
    <col min="4120" max="4120" width="11" style="11" customWidth="1"/>
    <col min="4121" max="4351" width="9.140625" style="11"/>
    <col min="4352" max="4352" width="2.7109375" style="11" customWidth="1"/>
    <col min="4353" max="4353" width="25.7109375" style="11" customWidth="1"/>
    <col min="4354" max="4354" width="11" style="11" customWidth="1"/>
    <col min="4355" max="4358" width="25.7109375" style="11" customWidth="1"/>
    <col min="4359" max="4359" width="12.28515625" style="11" customWidth="1"/>
    <col min="4360" max="4360" width="14.85546875" style="11" customWidth="1"/>
    <col min="4361" max="4361" width="11" style="11" customWidth="1"/>
    <col min="4362" max="4362" width="12.28515625" style="11" customWidth="1"/>
    <col min="4363" max="4363" width="14.5703125" style="11" customWidth="1"/>
    <col min="4364" max="4364" width="11" style="11" customWidth="1"/>
    <col min="4365" max="4365" width="12.28515625" style="11" customWidth="1"/>
    <col min="4366" max="4366" width="14.42578125" style="11" customWidth="1"/>
    <col min="4367" max="4367" width="11" style="11" customWidth="1"/>
    <col min="4368" max="4368" width="12.28515625" style="11" customWidth="1"/>
    <col min="4369" max="4369" width="14.5703125" style="11" customWidth="1"/>
    <col min="4370" max="4370" width="11" style="11" customWidth="1"/>
    <col min="4371" max="4371" width="12.28515625" style="11" customWidth="1"/>
    <col min="4372" max="4372" width="14.5703125" style="11" customWidth="1"/>
    <col min="4373" max="4373" width="11" style="11" customWidth="1"/>
    <col min="4374" max="4374" width="12.28515625" style="11" customWidth="1"/>
    <col min="4375" max="4375" width="14.5703125" style="11" customWidth="1"/>
    <col min="4376" max="4376" width="11" style="11" customWidth="1"/>
    <col min="4377" max="4607" width="9.140625" style="11"/>
    <col min="4608" max="4608" width="2.7109375" style="11" customWidth="1"/>
    <col min="4609" max="4609" width="25.7109375" style="11" customWidth="1"/>
    <col min="4610" max="4610" width="11" style="11" customWidth="1"/>
    <col min="4611" max="4614" width="25.7109375" style="11" customWidth="1"/>
    <col min="4615" max="4615" width="12.28515625" style="11" customWidth="1"/>
    <col min="4616" max="4616" width="14.85546875" style="11" customWidth="1"/>
    <col min="4617" max="4617" width="11" style="11" customWidth="1"/>
    <col min="4618" max="4618" width="12.28515625" style="11" customWidth="1"/>
    <col min="4619" max="4619" width="14.5703125" style="11" customWidth="1"/>
    <col min="4620" max="4620" width="11" style="11" customWidth="1"/>
    <col min="4621" max="4621" width="12.28515625" style="11" customWidth="1"/>
    <col min="4622" max="4622" width="14.42578125" style="11" customWidth="1"/>
    <col min="4623" max="4623" width="11" style="11" customWidth="1"/>
    <col min="4624" max="4624" width="12.28515625" style="11" customWidth="1"/>
    <col min="4625" max="4625" width="14.5703125" style="11" customWidth="1"/>
    <col min="4626" max="4626" width="11" style="11" customWidth="1"/>
    <col min="4627" max="4627" width="12.28515625" style="11" customWidth="1"/>
    <col min="4628" max="4628" width="14.5703125" style="11" customWidth="1"/>
    <col min="4629" max="4629" width="11" style="11" customWidth="1"/>
    <col min="4630" max="4630" width="12.28515625" style="11" customWidth="1"/>
    <col min="4631" max="4631" width="14.5703125" style="11" customWidth="1"/>
    <col min="4632" max="4632" width="11" style="11" customWidth="1"/>
    <col min="4633" max="4863" width="9.140625" style="11"/>
    <col min="4864" max="4864" width="2.7109375" style="11" customWidth="1"/>
    <col min="4865" max="4865" width="25.7109375" style="11" customWidth="1"/>
    <col min="4866" max="4866" width="11" style="11" customWidth="1"/>
    <col min="4867" max="4870" width="25.7109375" style="11" customWidth="1"/>
    <col min="4871" max="4871" width="12.28515625" style="11" customWidth="1"/>
    <col min="4872" max="4872" width="14.85546875" style="11" customWidth="1"/>
    <col min="4873" max="4873" width="11" style="11" customWidth="1"/>
    <col min="4874" max="4874" width="12.28515625" style="11" customWidth="1"/>
    <col min="4875" max="4875" width="14.5703125" style="11" customWidth="1"/>
    <col min="4876" max="4876" width="11" style="11" customWidth="1"/>
    <col min="4877" max="4877" width="12.28515625" style="11" customWidth="1"/>
    <col min="4878" max="4878" width="14.42578125" style="11" customWidth="1"/>
    <col min="4879" max="4879" width="11" style="11" customWidth="1"/>
    <col min="4880" max="4880" width="12.28515625" style="11" customWidth="1"/>
    <col min="4881" max="4881" width="14.5703125" style="11" customWidth="1"/>
    <col min="4882" max="4882" width="11" style="11" customWidth="1"/>
    <col min="4883" max="4883" width="12.28515625" style="11" customWidth="1"/>
    <col min="4884" max="4884" width="14.5703125" style="11" customWidth="1"/>
    <col min="4885" max="4885" width="11" style="11" customWidth="1"/>
    <col min="4886" max="4886" width="12.28515625" style="11" customWidth="1"/>
    <col min="4887" max="4887" width="14.5703125" style="11" customWidth="1"/>
    <col min="4888" max="4888" width="11" style="11" customWidth="1"/>
    <col min="4889" max="5119" width="9.140625" style="11"/>
    <col min="5120" max="5120" width="2.7109375" style="11" customWidth="1"/>
    <col min="5121" max="5121" width="25.7109375" style="11" customWidth="1"/>
    <col min="5122" max="5122" width="11" style="11" customWidth="1"/>
    <col min="5123" max="5126" width="25.7109375" style="11" customWidth="1"/>
    <col min="5127" max="5127" width="12.28515625" style="11" customWidth="1"/>
    <col min="5128" max="5128" width="14.85546875" style="11" customWidth="1"/>
    <col min="5129" max="5129" width="11" style="11" customWidth="1"/>
    <col min="5130" max="5130" width="12.28515625" style="11" customWidth="1"/>
    <col min="5131" max="5131" width="14.5703125" style="11" customWidth="1"/>
    <col min="5132" max="5132" width="11" style="11" customWidth="1"/>
    <col min="5133" max="5133" width="12.28515625" style="11" customWidth="1"/>
    <col min="5134" max="5134" width="14.42578125" style="11" customWidth="1"/>
    <col min="5135" max="5135" width="11" style="11" customWidth="1"/>
    <col min="5136" max="5136" width="12.28515625" style="11" customWidth="1"/>
    <col min="5137" max="5137" width="14.5703125" style="11" customWidth="1"/>
    <col min="5138" max="5138" width="11" style="11" customWidth="1"/>
    <col min="5139" max="5139" width="12.28515625" style="11" customWidth="1"/>
    <col min="5140" max="5140" width="14.5703125" style="11" customWidth="1"/>
    <col min="5141" max="5141" width="11" style="11" customWidth="1"/>
    <col min="5142" max="5142" width="12.28515625" style="11" customWidth="1"/>
    <col min="5143" max="5143" width="14.5703125" style="11" customWidth="1"/>
    <col min="5144" max="5144" width="11" style="11" customWidth="1"/>
    <col min="5145" max="5375" width="9.140625" style="11"/>
    <col min="5376" max="5376" width="2.7109375" style="11" customWidth="1"/>
    <col min="5377" max="5377" width="25.7109375" style="11" customWidth="1"/>
    <col min="5378" max="5378" width="11" style="11" customWidth="1"/>
    <col min="5379" max="5382" width="25.7109375" style="11" customWidth="1"/>
    <col min="5383" max="5383" width="12.28515625" style="11" customWidth="1"/>
    <col min="5384" max="5384" width="14.85546875" style="11" customWidth="1"/>
    <col min="5385" max="5385" width="11" style="11" customWidth="1"/>
    <col min="5386" max="5386" width="12.28515625" style="11" customWidth="1"/>
    <col min="5387" max="5387" width="14.5703125" style="11" customWidth="1"/>
    <col min="5388" max="5388" width="11" style="11" customWidth="1"/>
    <col min="5389" max="5389" width="12.28515625" style="11" customWidth="1"/>
    <col min="5390" max="5390" width="14.42578125" style="11" customWidth="1"/>
    <col min="5391" max="5391" width="11" style="11" customWidth="1"/>
    <col min="5392" max="5392" width="12.28515625" style="11" customWidth="1"/>
    <col min="5393" max="5393" width="14.5703125" style="11" customWidth="1"/>
    <col min="5394" max="5394" width="11" style="11" customWidth="1"/>
    <col min="5395" max="5395" width="12.28515625" style="11" customWidth="1"/>
    <col min="5396" max="5396" width="14.5703125" style="11" customWidth="1"/>
    <col min="5397" max="5397" width="11" style="11" customWidth="1"/>
    <col min="5398" max="5398" width="12.28515625" style="11" customWidth="1"/>
    <col min="5399" max="5399" width="14.5703125" style="11" customWidth="1"/>
    <col min="5400" max="5400" width="11" style="11" customWidth="1"/>
    <col min="5401" max="5631" width="9.140625" style="11"/>
    <col min="5632" max="5632" width="2.7109375" style="11" customWidth="1"/>
    <col min="5633" max="5633" width="25.7109375" style="11" customWidth="1"/>
    <col min="5634" max="5634" width="11" style="11" customWidth="1"/>
    <col min="5635" max="5638" width="25.7109375" style="11" customWidth="1"/>
    <col min="5639" max="5639" width="12.28515625" style="11" customWidth="1"/>
    <col min="5640" max="5640" width="14.85546875" style="11" customWidth="1"/>
    <col min="5641" max="5641" width="11" style="11" customWidth="1"/>
    <col min="5642" max="5642" width="12.28515625" style="11" customWidth="1"/>
    <col min="5643" max="5643" width="14.5703125" style="11" customWidth="1"/>
    <col min="5644" max="5644" width="11" style="11" customWidth="1"/>
    <col min="5645" max="5645" width="12.28515625" style="11" customWidth="1"/>
    <col min="5646" max="5646" width="14.42578125" style="11" customWidth="1"/>
    <col min="5647" max="5647" width="11" style="11" customWidth="1"/>
    <col min="5648" max="5648" width="12.28515625" style="11" customWidth="1"/>
    <col min="5649" max="5649" width="14.5703125" style="11" customWidth="1"/>
    <col min="5650" max="5650" width="11" style="11" customWidth="1"/>
    <col min="5651" max="5651" width="12.28515625" style="11" customWidth="1"/>
    <col min="5652" max="5652" width="14.5703125" style="11" customWidth="1"/>
    <col min="5653" max="5653" width="11" style="11" customWidth="1"/>
    <col min="5654" max="5654" width="12.28515625" style="11" customWidth="1"/>
    <col min="5655" max="5655" width="14.5703125" style="11" customWidth="1"/>
    <col min="5656" max="5656" width="11" style="11" customWidth="1"/>
    <col min="5657" max="5887" width="9.140625" style="11"/>
    <col min="5888" max="5888" width="2.7109375" style="11" customWidth="1"/>
    <col min="5889" max="5889" width="25.7109375" style="11" customWidth="1"/>
    <col min="5890" max="5890" width="11" style="11" customWidth="1"/>
    <col min="5891" max="5894" width="25.7109375" style="11" customWidth="1"/>
    <col min="5895" max="5895" width="12.28515625" style="11" customWidth="1"/>
    <col min="5896" max="5896" width="14.85546875" style="11" customWidth="1"/>
    <col min="5897" max="5897" width="11" style="11" customWidth="1"/>
    <col min="5898" max="5898" width="12.28515625" style="11" customWidth="1"/>
    <col min="5899" max="5899" width="14.5703125" style="11" customWidth="1"/>
    <col min="5900" max="5900" width="11" style="11" customWidth="1"/>
    <col min="5901" max="5901" width="12.28515625" style="11" customWidth="1"/>
    <col min="5902" max="5902" width="14.42578125" style="11" customWidth="1"/>
    <col min="5903" max="5903" width="11" style="11" customWidth="1"/>
    <col min="5904" max="5904" width="12.28515625" style="11" customWidth="1"/>
    <col min="5905" max="5905" width="14.5703125" style="11" customWidth="1"/>
    <col min="5906" max="5906" width="11" style="11" customWidth="1"/>
    <col min="5907" max="5907" width="12.28515625" style="11" customWidth="1"/>
    <col min="5908" max="5908" width="14.5703125" style="11" customWidth="1"/>
    <col min="5909" max="5909" width="11" style="11" customWidth="1"/>
    <col min="5910" max="5910" width="12.28515625" style="11" customWidth="1"/>
    <col min="5911" max="5911" width="14.5703125" style="11" customWidth="1"/>
    <col min="5912" max="5912" width="11" style="11" customWidth="1"/>
    <col min="5913" max="6143" width="9.140625" style="11"/>
    <col min="6144" max="6144" width="2.7109375" style="11" customWidth="1"/>
    <col min="6145" max="6145" width="25.7109375" style="11" customWidth="1"/>
    <col min="6146" max="6146" width="11" style="11" customWidth="1"/>
    <col min="6147" max="6150" width="25.7109375" style="11" customWidth="1"/>
    <col min="6151" max="6151" width="12.28515625" style="11" customWidth="1"/>
    <col min="6152" max="6152" width="14.85546875" style="11" customWidth="1"/>
    <col min="6153" max="6153" width="11" style="11" customWidth="1"/>
    <col min="6154" max="6154" width="12.28515625" style="11" customWidth="1"/>
    <col min="6155" max="6155" width="14.5703125" style="11" customWidth="1"/>
    <col min="6156" max="6156" width="11" style="11" customWidth="1"/>
    <col min="6157" max="6157" width="12.28515625" style="11" customWidth="1"/>
    <col min="6158" max="6158" width="14.42578125" style="11" customWidth="1"/>
    <col min="6159" max="6159" width="11" style="11" customWidth="1"/>
    <col min="6160" max="6160" width="12.28515625" style="11" customWidth="1"/>
    <col min="6161" max="6161" width="14.5703125" style="11" customWidth="1"/>
    <col min="6162" max="6162" width="11" style="11" customWidth="1"/>
    <col min="6163" max="6163" width="12.28515625" style="11" customWidth="1"/>
    <col min="6164" max="6164" width="14.5703125" style="11" customWidth="1"/>
    <col min="6165" max="6165" width="11" style="11" customWidth="1"/>
    <col min="6166" max="6166" width="12.28515625" style="11" customWidth="1"/>
    <col min="6167" max="6167" width="14.5703125" style="11" customWidth="1"/>
    <col min="6168" max="6168" width="11" style="11" customWidth="1"/>
    <col min="6169" max="6399" width="9.140625" style="11"/>
    <col min="6400" max="6400" width="2.7109375" style="11" customWidth="1"/>
    <col min="6401" max="6401" width="25.7109375" style="11" customWidth="1"/>
    <col min="6402" max="6402" width="11" style="11" customWidth="1"/>
    <col min="6403" max="6406" width="25.7109375" style="11" customWidth="1"/>
    <col min="6407" max="6407" width="12.28515625" style="11" customWidth="1"/>
    <col min="6408" max="6408" width="14.85546875" style="11" customWidth="1"/>
    <col min="6409" max="6409" width="11" style="11" customWidth="1"/>
    <col min="6410" max="6410" width="12.28515625" style="11" customWidth="1"/>
    <col min="6411" max="6411" width="14.5703125" style="11" customWidth="1"/>
    <col min="6412" max="6412" width="11" style="11" customWidth="1"/>
    <col min="6413" max="6413" width="12.28515625" style="11" customWidth="1"/>
    <col min="6414" max="6414" width="14.42578125" style="11" customWidth="1"/>
    <col min="6415" max="6415" width="11" style="11" customWidth="1"/>
    <col min="6416" max="6416" width="12.28515625" style="11" customWidth="1"/>
    <col min="6417" max="6417" width="14.5703125" style="11" customWidth="1"/>
    <col min="6418" max="6418" width="11" style="11" customWidth="1"/>
    <col min="6419" max="6419" width="12.28515625" style="11" customWidth="1"/>
    <col min="6420" max="6420" width="14.5703125" style="11" customWidth="1"/>
    <col min="6421" max="6421" width="11" style="11" customWidth="1"/>
    <col min="6422" max="6422" width="12.28515625" style="11" customWidth="1"/>
    <col min="6423" max="6423" width="14.5703125" style="11" customWidth="1"/>
    <col min="6424" max="6424" width="11" style="11" customWidth="1"/>
    <col min="6425" max="6655" width="9.140625" style="11"/>
    <col min="6656" max="6656" width="2.7109375" style="11" customWidth="1"/>
    <col min="6657" max="6657" width="25.7109375" style="11" customWidth="1"/>
    <col min="6658" max="6658" width="11" style="11" customWidth="1"/>
    <col min="6659" max="6662" width="25.7109375" style="11" customWidth="1"/>
    <col min="6663" max="6663" width="12.28515625" style="11" customWidth="1"/>
    <col min="6664" max="6664" width="14.85546875" style="11" customWidth="1"/>
    <col min="6665" max="6665" width="11" style="11" customWidth="1"/>
    <col min="6666" max="6666" width="12.28515625" style="11" customWidth="1"/>
    <col min="6667" max="6667" width="14.5703125" style="11" customWidth="1"/>
    <col min="6668" max="6668" width="11" style="11" customWidth="1"/>
    <col min="6669" max="6669" width="12.28515625" style="11" customWidth="1"/>
    <col min="6670" max="6670" width="14.42578125" style="11" customWidth="1"/>
    <col min="6671" max="6671" width="11" style="11" customWidth="1"/>
    <col min="6672" max="6672" width="12.28515625" style="11" customWidth="1"/>
    <col min="6673" max="6673" width="14.5703125" style="11" customWidth="1"/>
    <col min="6674" max="6674" width="11" style="11" customWidth="1"/>
    <col min="6675" max="6675" width="12.28515625" style="11" customWidth="1"/>
    <col min="6676" max="6676" width="14.5703125" style="11" customWidth="1"/>
    <col min="6677" max="6677" width="11" style="11" customWidth="1"/>
    <col min="6678" max="6678" width="12.28515625" style="11" customWidth="1"/>
    <col min="6679" max="6679" width="14.5703125" style="11" customWidth="1"/>
    <col min="6680" max="6680" width="11" style="11" customWidth="1"/>
    <col min="6681" max="6911" width="9.140625" style="11"/>
    <col min="6912" max="6912" width="2.7109375" style="11" customWidth="1"/>
    <col min="6913" max="6913" width="25.7109375" style="11" customWidth="1"/>
    <col min="6914" max="6914" width="11" style="11" customWidth="1"/>
    <col min="6915" max="6918" width="25.7109375" style="11" customWidth="1"/>
    <col min="6919" max="6919" width="12.28515625" style="11" customWidth="1"/>
    <col min="6920" max="6920" width="14.85546875" style="11" customWidth="1"/>
    <col min="6921" max="6921" width="11" style="11" customWidth="1"/>
    <col min="6922" max="6922" width="12.28515625" style="11" customWidth="1"/>
    <col min="6923" max="6923" width="14.5703125" style="11" customWidth="1"/>
    <col min="6924" max="6924" width="11" style="11" customWidth="1"/>
    <col min="6925" max="6925" width="12.28515625" style="11" customWidth="1"/>
    <col min="6926" max="6926" width="14.42578125" style="11" customWidth="1"/>
    <col min="6927" max="6927" width="11" style="11" customWidth="1"/>
    <col min="6928" max="6928" width="12.28515625" style="11" customWidth="1"/>
    <col min="6929" max="6929" width="14.5703125" style="11" customWidth="1"/>
    <col min="6930" max="6930" width="11" style="11" customWidth="1"/>
    <col min="6931" max="6931" width="12.28515625" style="11" customWidth="1"/>
    <col min="6932" max="6932" width="14.5703125" style="11" customWidth="1"/>
    <col min="6933" max="6933" width="11" style="11" customWidth="1"/>
    <col min="6934" max="6934" width="12.28515625" style="11" customWidth="1"/>
    <col min="6935" max="6935" width="14.5703125" style="11" customWidth="1"/>
    <col min="6936" max="6936" width="11" style="11" customWidth="1"/>
    <col min="6937" max="7167" width="9.140625" style="11"/>
    <col min="7168" max="7168" width="2.7109375" style="11" customWidth="1"/>
    <col min="7169" max="7169" width="25.7109375" style="11" customWidth="1"/>
    <col min="7170" max="7170" width="11" style="11" customWidth="1"/>
    <col min="7171" max="7174" width="25.7109375" style="11" customWidth="1"/>
    <col min="7175" max="7175" width="12.28515625" style="11" customWidth="1"/>
    <col min="7176" max="7176" width="14.85546875" style="11" customWidth="1"/>
    <col min="7177" max="7177" width="11" style="11" customWidth="1"/>
    <col min="7178" max="7178" width="12.28515625" style="11" customWidth="1"/>
    <col min="7179" max="7179" width="14.5703125" style="11" customWidth="1"/>
    <col min="7180" max="7180" width="11" style="11" customWidth="1"/>
    <col min="7181" max="7181" width="12.28515625" style="11" customWidth="1"/>
    <col min="7182" max="7182" width="14.42578125" style="11" customWidth="1"/>
    <col min="7183" max="7183" width="11" style="11" customWidth="1"/>
    <col min="7184" max="7184" width="12.28515625" style="11" customWidth="1"/>
    <col min="7185" max="7185" width="14.5703125" style="11" customWidth="1"/>
    <col min="7186" max="7186" width="11" style="11" customWidth="1"/>
    <col min="7187" max="7187" width="12.28515625" style="11" customWidth="1"/>
    <col min="7188" max="7188" width="14.5703125" style="11" customWidth="1"/>
    <col min="7189" max="7189" width="11" style="11" customWidth="1"/>
    <col min="7190" max="7190" width="12.28515625" style="11" customWidth="1"/>
    <col min="7191" max="7191" width="14.5703125" style="11" customWidth="1"/>
    <col min="7192" max="7192" width="11" style="11" customWidth="1"/>
    <col min="7193" max="7423" width="9.140625" style="11"/>
    <col min="7424" max="7424" width="2.7109375" style="11" customWidth="1"/>
    <col min="7425" max="7425" width="25.7109375" style="11" customWidth="1"/>
    <col min="7426" max="7426" width="11" style="11" customWidth="1"/>
    <col min="7427" max="7430" width="25.7109375" style="11" customWidth="1"/>
    <col min="7431" max="7431" width="12.28515625" style="11" customWidth="1"/>
    <col min="7432" max="7432" width="14.85546875" style="11" customWidth="1"/>
    <col min="7433" max="7433" width="11" style="11" customWidth="1"/>
    <col min="7434" max="7434" width="12.28515625" style="11" customWidth="1"/>
    <col min="7435" max="7435" width="14.5703125" style="11" customWidth="1"/>
    <col min="7436" max="7436" width="11" style="11" customWidth="1"/>
    <col min="7437" max="7437" width="12.28515625" style="11" customWidth="1"/>
    <col min="7438" max="7438" width="14.42578125" style="11" customWidth="1"/>
    <col min="7439" max="7439" width="11" style="11" customWidth="1"/>
    <col min="7440" max="7440" width="12.28515625" style="11" customWidth="1"/>
    <col min="7441" max="7441" width="14.5703125" style="11" customWidth="1"/>
    <col min="7442" max="7442" width="11" style="11" customWidth="1"/>
    <col min="7443" max="7443" width="12.28515625" style="11" customWidth="1"/>
    <col min="7444" max="7444" width="14.5703125" style="11" customWidth="1"/>
    <col min="7445" max="7445" width="11" style="11" customWidth="1"/>
    <col min="7446" max="7446" width="12.28515625" style="11" customWidth="1"/>
    <col min="7447" max="7447" width="14.5703125" style="11" customWidth="1"/>
    <col min="7448" max="7448" width="11" style="11" customWidth="1"/>
    <col min="7449" max="7679" width="9.140625" style="11"/>
    <col min="7680" max="7680" width="2.7109375" style="11" customWidth="1"/>
    <col min="7681" max="7681" width="25.7109375" style="11" customWidth="1"/>
    <col min="7682" max="7682" width="11" style="11" customWidth="1"/>
    <col min="7683" max="7686" width="25.7109375" style="11" customWidth="1"/>
    <col min="7687" max="7687" width="12.28515625" style="11" customWidth="1"/>
    <col min="7688" max="7688" width="14.85546875" style="11" customWidth="1"/>
    <col min="7689" max="7689" width="11" style="11" customWidth="1"/>
    <col min="7690" max="7690" width="12.28515625" style="11" customWidth="1"/>
    <col min="7691" max="7691" width="14.5703125" style="11" customWidth="1"/>
    <col min="7692" max="7692" width="11" style="11" customWidth="1"/>
    <col min="7693" max="7693" width="12.28515625" style="11" customWidth="1"/>
    <col min="7694" max="7694" width="14.42578125" style="11" customWidth="1"/>
    <col min="7695" max="7695" width="11" style="11" customWidth="1"/>
    <col min="7696" max="7696" width="12.28515625" style="11" customWidth="1"/>
    <col min="7697" max="7697" width="14.5703125" style="11" customWidth="1"/>
    <col min="7698" max="7698" width="11" style="11" customWidth="1"/>
    <col min="7699" max="7699" width="12.28515625" style="11" customWidth="1"/>
    <col min="7700" max="7700" width="14.5703125" style="11" customWidth="1"/>
    <col min="7701" max="7701" width="11" style="11" customWidth="1"/>
    <col min="7702" max="7702" width="12.28515625" style="11" customWidth="1"/>
    <col min="7703" max="7703" width="14.5703125" style="11" customWidth="1"/>
    <col min="7704" max="7704" width="11" style="11" customWidth="1"/>
    <col min="7705" max="7935" width="9.140625" style="11"/>
    <col min="7936" max="7936" width="2.7109375" style="11" customWidth="1"/>
    <col min="7937" max="7937" width="25.7109375" style="11" customWidth="1"/>
    <col min="7938" max="7938" width="11" style="11" customWidth="1"/>
    <col min="7939" max="7942" width="25.7109375" style="11" customWidth="1"/>
    <col min="7943" max="7943" width="12.28515625" style="11" customWidth="1"/>
    <col min="7944" max="7944" width="14.85546875" style="11" customWidth="1"/>
    <col min="7945" max="7945" width="11" style="11" customWidth="1"/>
    <col min="7946" max="7946" width="12.28515625" style="11" customWidth="1"/>
    <col min="7947" max="7947" width="14.5703125" style="11" customWidth="1"/>
    <col min="7948" max="7948" width="11" style="11" customWidth="1"/>
    <col min="7949" max="7949" width="12.28515625" style="11" customWidth="1"/>
    <col min="7950" max="7950" width="14.42578125" style="11" customWidth="1"/>
    <col min="7951" max="7951" width="11" style="11" customWidth="1"/>
    <col min="7952" max="7952" width="12.28515625" style="11" customWidth="1"/>
    <col min="7953" max="7953" width="14.5703125" style="11" customWidth="1"/>
    <col min="7954" max="7954" width="11" style="11" customWidth="1"/>
    <col min="7955" max="7955" width="12.28515625" style="11" customWidth="1"/>
    <col min="7956" max="7956" width="14.5703125" style="11" customWidth="1"/>
    <col min="7957" max="7957" width="11" style="11" customWidth="1"/>
    <col min="7958" max="7958" width="12.28515625" style="11" customWidth="1"/>
    <col min="7959" max="7959" width="14.5703125" style="11" customWidth="1"/>
    <col min="7960" max="7960" width="11" style="11" customWidth="1"/>
    <col min="7961" max="8191" width="9.140625" style="11"/>
    <col min="8192" max="8192" width="2.7109375" style="11" customWidth="1"/>
    <col min="8193" max="8193" width="25.7109375" style="11" customWidth="1"/>
    <col min="8194" max="8194" width="11" style="11" customWidth="1"/>
    <col min="8195" max="8198" width="25.7109375" style="11" customWidth="1"/>
    <col min="8199" max="8199" width="12.28515625" style="11" customWidth="1"/>
    <col min="8200" max="8200" width="14.85546875" style="11" customWidth="1"/>
    <col min="8201" max="8201" width="11" style="11" customWidth="1"/>
    <col min="8202" max="8202" width="12.28515625" style="11" customWidth="1"/>
    <col min="8203" max="8203" width="14.5703125" style="11" customWidth="1"/>
    <col min="8204" max="8204" width="11" style="11" customWidth="1"/>
    <col min="8205" max="8205" width="12.28515625" style="11" customWidth="1"/>
    <col min="8206" max="8206" width="14.42578125" style="11" customWidth="1"/>
    <col min="8207" max="8207" width="11" style="11" customWidth="1"/>
    <col min="8208" max="8208" width="12.28515625" style="11" customWidth="1"/>
    <col min="8209" max="8209" width="14.5703125" style="11" customWidth="1"/>
    <col min="8210" max="8210" width="11" style="11" customWidth="1"/>
    <col min="8211" max="8211" width="12.28515625" style="11" customWidth="1"/>
    <col min="8212" max="8212" width="14.5703125" style="11" customWidth="1"/>
    <col min="8213" max="8213" width="11" style="11" customWidth="1"/>
    <col min="8214" max="8214" width="12.28515625" style="11" customWidth="1"/>
    <col min="8215" max="8215" width="14.5703125" style="11" customWidth="1"/>
    <col min="8216" max="8216" width="11" style="11" customWidth="1"/>
    <col min="8217" max="8447" width="9.140625" style="11"/>
    <col min="8448" max="8448" width="2.7109375" style="11" customWidth="1"/>
    <col min="8449" max="8449" width="25.7109375" style="11" customWidth="1"/>
    <col min="8450" max="8450" width="11" style="11" customWidth="1"/>
    <col min="8451" max="8454" width="25.7109375" style="11" customWidth="1"/>
    <col min="8455" max="8455" width="12.28515625" style="11" customWidth="1"/>
    <col min="8456" max="8456" width="14.85546875" style="11" customWidth="1"/>
    <col min="8457" max="8457" width="11" style="11" customWidth="1"/>
    <col min="8458" max="8458" width="12.28515625" style="11" customWidth="1"/>
    <col min="8459" max="8459" width="14.5703125" style="11" customWidth="1"/>
    <col min="8460" max="8460" width="11" style="11" customWidth="1"/>
    <col min="8461" max="8461" width="12.28515625" style="11" customWidth="1"/>
    <col min="8462" max="8462" width="14.42578125" style="11" customWidth="1"/>
    <col min="8463" max="8463" width="11" style="11" customWidth="1"/>
    <col min="8464" max="8464" width="12.28515625" style="11" customWidth="1"/>
    <col min="8465" max="8465" width="14.5703125" style="11" customWidth="1"/>
    <col min="8466" max="8466" width="11" style="11" customWidth="1"/>
    <col min="8467" max="8467" width="12.28515625" style="11" customWidth="1"/>
    <col min="8468" max="8468" width="14.5703125" style="11" customWidth="1"/>
    <col min="8469" max="8469" width="11" style="11" customWidth="1"/>
    <col min="8470" max="8470" width="12.28515625" style="11" customWidth="1"/>
    <col min="8471" max="8471" width="14.5703125" style="11" customWidth="1"/>
    <col min="8472" max="8472" width="11" style="11" customWidth="1"/>
    <col min="8473" max="8703" width="9.140625" style="11"/>
    <col min="8704" max="8704" width="2.7109375" style="11" customWidth="1"/>
    <col min="8705" max="8705" width="25.7109375" style="11" customWidth="1"/>
    <col min="8706" max="8706" width="11" style="11" customWidth="1"/>
    <col min="8707" max="8710" width="25.7109375" style="11" customWidth="1"/>
    <col min="8711" max="8711" width="12.28515625" style="11" customWidth="1"/>
    <col min="8712" max="8712" width="14.85546875" style="11" customWidth="1"/>
    <col min="8713" max="8713" width="11" style="11" customWidth="1"/>
    <col min="8714" max="8714" width="12.28515625" style="11" customWidth="1"/>
    <col min="8715" max="8715" width="14.5703125" style="11" customWidth="1"/>
    <col min="8716" max="8716" width="11" style="11" customWidth="1"/>
    <col min="8717" max="8717" width="12.28515625" style="11" customWidth="1"/>
    <col min="8718" max="8718" width="14.42578125" style="11" customWidth="1"/>
    <col min="8719" max="8719" width="11" style="11" customWidth="1"/>
    <col min="8720" max="8720" width="12.28515625" style="11" customWidth="1"/>
    <col min="8721" max="8721" width="14.5703125" style="11" customWidth="1"/>
    <col min="8722" max="8722" width="11" style="11" customWidth="1"/>
    <col min="8723" max="8723" width="12.28515625" style="11" customWidth="1"/>
    <col min="8724" max="8724" width="14.5703125" style="11" customWidth="1"/>
    <col min="8725" max="8725" width="11" style="11" customWidth="1"/>
    <col min="8726" max="8726" width="12.28515625" style="11" customWidth="1"/>
    <col min="8727" max="8727" width="14.5703125" style="11" customWidth="1"/>
    <col min="8728" max="8728" width="11" style="11" customWidth="1"/>
    <col min="8729" max="8959" width="9.140625" style="11"/>
    <col min="8960" max="8960" width="2.7109375" style="11" customWidth="1"/>
    <col min="8961" max="8961" width="25.7109375" style="11" customWidth="1"/>
    <col min="8962" max="8962" width="11" style="11" customWidth="1"/>
    <col min="8963" max="8966" width="25.7109375" style="11" customWidth="1"/>
    <col min="8967" max="8967" width="12.28515625" style="11" customWidth="1"/>
    <col min="8968" max="8968" width="14.85546875" style="11" customWidth="1"/>
    <col min="8969" max="8969" width="11" style="11" customWidth="1"/>
    <col min="8970" max="8970" width="12.28515625" style="11" customWidth="1"/>
    <col min="8971" max="8971" width="14.5703125" style="11" customWidth="1"/>
    <col min="8972" max="8972" width="11" style="11" customWidth="1"/>
    <col min="8973" max="8973" width="12.28515625" style="11" customWidth="1"/>
    <col min="8974" max="8974" width="14.42578125" style="11" customWidth="1"/>
    <col min="8975" max="8975" width="11" style="11" customWidth="1"/>
    <col min="8976" max="8976" width="12.28515625" style="11" customWidth="1"/>
    <col min="8977" max="8977" width="14.5703125" style="11" customWidth="1"/>
    <col min="8978" max="8978" width="11" style="11" customWidth="1"/>
    <col min="8979" max="8979" width="12.28515625" style="11" customWidth="1"/>
    <col min="8980" max="8980" width="14.5703125" style="11" customWidth="1"/>
    <col min="8981" max="8981" width="11" style="11" customWidth="1"/>
    <col min="8982" max="8982" width="12.28515625" style="11" customWidth="1"/>
    <col min="8983" max="8983" width="14.5703125" style="11" customWidth="1"/>
    <col min="8984" max="8984" width="11" style="11" customWidth="1"/>
    <col min="8985" max="9215" width="9.140625" style="11"/>
    <col min="9216" max="9216" width="2.7109375" style="11" customWidth="1"/>
    <col min="9217" max="9217" width="25.7109375" style="11" customWidth="1"/>
    <col min="9218" max="9218" width="11" style="11" customWidth="1"/>
    <col min="9219" max="9222" width="25.7109375" style="11" customWidth="1"/>
    <col min="9223" max="9223" width="12.28515625" style="11" customWidth="1"/>
    <col min="9224" max="9224" width="14.85546875" style="11" customWidth="1"/>
    <col min="9225" max="9225" width="11" style="11" customWidth="1"/>
    <col min="9226" max="9226" width="12.28515625" style="11" customWidth="1"/>
    <col min="9227" max="9227" width="14.5703125" style="11" customWidth="1"/>
    <col min="9228" max="9228" width="11" style="11" customWidth="1"/>
    <col min="9229" max="9229" width="12.28515625" style="11" customWidth="1"/>
    <col min="9230" max="9230" width="14.42578125" style="11" customWidth="1"/>
    <col min="9231" max="9231" width="11" style="11" customWidth="1"/>
    <col min="9232" max="9232" width="12.28515625" style="11" customWidth="1"/>
    <col min="9233" max="9233" width="14.5703125" style="11" customWidth="1"/>
    <col min="9234" max="9234" width="11" style="11" customWidth="1"/>
    <col min="9235" max="9235" width="12.28515625" style="11" customWidth="1"/>
    <col min="9236" max="9236" width="14.5703125" style="11" customWidth="1"/>
    <col min="9237" max="9237" width="11" style="11" customWidth="1"/>
    <col min="9238" max="9238" width="12.28515625" style="11" customWidth="1"/>
    <col min="9239" max="9239" width="14.5703125" style="11" customWidth="1"/>
    <col min="9240" max="9240" width="11" style="11" customWidth="1"/>
    <col min="9241" max="9471" width="9.140625" style="11"/>
    <col min="9472" max="9472" width="2.7109375" style="11" customWidth="1"/>
    <col min="9473" max="9473" width="25.7109375" style="11" customWidth="1"/>
    <col min="9474" max="9474" width="11" style="11" customWidth="1"/>
    <col min="9475" max="9478" width="25.7109375" style="11" customWidth="1"/>
    <col min="9479" max="9479" width="12.28515625" style="11" customWidth="1"/>
    <col min="9480" max="9480" width="14.85546875" style="11" customWidth="1"/>
    <col min="9481" max="9481" width="11" style="11" customWidth="1"/>
    <col min="9482" max="9482" width="12.28515625" style="11" customWidth="1"/>
    <col min="9483" max="9483" width="14.5703125" style="11" customWidth="1"/>
    <col min="9484" max="9484" width="11" style="11" customWidth="1"/>
    <col min="9485" max="9485" width="12.28515625" style="11" customWidth="1"/>
    <col min="9486" max="9486" width="14.42578125" style="11" customWidth="1"/>
    <col min="9487" max="9487" width="11" style="11" customWidth="1"/>
    <col min="9488" max="9488" width="12.28515625" style="11" customWidth="1"/>
    <col min="9489" max="9489" width="14.5703125" style="11" customWidth="1"/>
    <col min="9490" max="9490" width="11" style="11" customWidth="1"/>
    <col min="9491" max="9491" width="12.28515625" style="11" customWidth="1"/>
    <col min="9492" max="9492" width="14.5703125" style="11" customWidth="1"/>
    <col min="9493" max="9493" width="11" style="11" customWidth="1"/>
    <col min="9494" max="9494" width="12.28515625" style="11" customWidth="1"/>
    <col min="9495" max="9495" width="14.5703125" style="11" customWidth="1"/>
    <col min="9496" max="9496" width="11" style="11" customWidth="1"/>
    <col min="9497" max="9727" width="9.140625" style="11"/>
    <col min="9728" max="9728" width="2.7109375" style="11" customWidth="1"/>
    <col min="9729" max="9729" width="25.7109375" style="11" customWidth="1"/>
    <col min="9730" max="9730" width="11" style="11" customWidth="1"/>
    <col min="9731" max="9734" width="25.7109375" style="11" customWidth="1"/>
    <col min="9735" max="9735" width="12.28515625" style="11" customWidth="1"/>
    <col min="9736" max="9736" width="14.85546875" style="11" customWidth="1"/>
    <col min="9737" max="9737" width="11" style="11" customWidth="1"/>
    <col min="9738" max="9738" width="12.28515625" style="11" customWidth="1"/>
    <col min="9739" max="9739" width="14.5703125" style="11" customWidth="1"/>
    <col min="9740" max="9740" width="11" style="11" customWidth="1"/>
    <col min="9741" max="9741" width="12.28515625" style="11" customWidth="1"/>
    <col min="9742" max="9742" width="14.42578125" style="11" customWidth="1"/>
    <col min="9743" max="9743" width="11" style="11" customWidth="1"/>
    <col min="9744" max="9744" width="12.28515625" style="11" customWidth="1"/>
    <col min="9745" max="9745" width="14.5703125" style="11" customWidth="1"/>
    <col min="9746" max="9746" width="11" style="11" customWidth="1"/>
    <col min="9747" max="9747" width="12.28515625" style="11" customWidth="1"/>
    <col min="9748" max="9748" width="14.5703125" style="11" customWidth="1"/>
    <col min="9749" max="9749" width="11" style="11" customWidth="1"/>
    <col min="9750" max="9750" width="12.28515625" style="11" customWidth="1"/>
    <col min="9751" max="9751" width="14.5703125" style="11" customWidth="1"/>
    <col min="9752" max="9752" width="11" style="11" customWidth="1"/>
    <col min="9753" max="9983" width="9.140625" style="11"/>
    <col min="9984" max="9984" width="2.7109375" style="11" customWidth="1"/>
    <col min="9985" max="9985" width="25.7109375" style="11" customWidth="1"/>
    <col min="9986" max="9986" width="11" style="11" customWidth="1"/>
    <col min="9987" max="9990" width="25.7109375" style="11" customWidth="1"/>
    <col min="9991" max="9991" width="12.28515625" style="11" customWidth="1"/>
    <col min="9992" max="9992" width="14.85546875" style="11" customWidth="1"/>
    <col min="9993" max="9993" width="11" style="11" customWidth="1"/>
    <col min="9994" max="9994" width="12.28515625" style="11" customWidth="1"/>
    <col min="9995" max="9995" width="14.5703125" style="11" customWidth="1"/>
    <col min="9996" max="9996" width="11" style="11" customWidth="1"/>
    <col min="9997" max="9997" width="12.28515625" style="11" customWidth="1"/>
    <col min="9998" max="9998" width="14.42578125" style="11" customWidth="1"/>
    <col min="9999" max="9999" width="11" style="11" customWidth="1"/>
    <col min="10000" max="10000" width="12.28515625" style="11" customWidth="1"/>
    <col min="10001" max="10001" width="14.5703125" style="11" customWidth="1"/>
    <col min="10002" max="10002" width="11" style="11" customWidth="1"/>
    <col min="10003" max="10003" width="12.28515625" style="11" customWidth="1"/>
    <col min="10004" max="10004" width="14.5703125" style="11" customWidth="1"/>
    <col min="10005" max="10005" width="11" style="11" customWidth="1"/>
    <col min="10006" max="10006" width="12.28515625" style="11" customWidth="1"/>
    <col min="10007" max="10007" width="14.5703125" style="11" customWidth="1"/>
    <col min="10008" max="10008" width="11" style="11" customWidth="1"/>
    <col min="10009" max="10239" width="9.140625" style="11"/>
    <col min="10240" max="10240" width="2.7109375" style="11" customWidth="1"/>
    <col min="10241" max="10241" width="25.7109375" style="11" customWidth="1"/>
    <col min="10242" max="10242" width="11" style="11" customWidth="1"/>
    <col min="10243" max="10246" width="25.7109375" style="11" customWidth="1"/>
    <col min="10247" max="10247" width="12.28515625" style="11" customWidth="1"/>
    <col min="10248" max="10248" width="14.85546875" style="11" customWidth="1"/>
    <col min="10249" max="10249" width="11" style="11" customWidth="1"/>
    <col min="10250" max="10250" width="12.28515625" style="11" customWidth="1"/>
    <col min="10251" max="10251" width="14.5703125" style="11" customWidth="1"/>
    <col min="10252" max="10252" width="11" style="11" customWidth="1"/>
    <col min="10253" max="10253" width="12.28515625" style="11" customWidth="1"/>
    <col min="10254" max="10254" width="14.42578125" style="11" customWidth="1"/>
    <col min="10255" max="10255" width="11" style="11" customWidth="1"/>
    <col min="10256" max="10256" width="12.28515625" style="11" customWidth="1"/>
    <col min="10257" max="10257" width="14.5703125" style="11" customWidth="1"/>
    <col min="10258" max="10258" width="11" style="11" customWidth="1"/>
    <col min="10259" max="10259" width="12.28515625" style="11" customWidth="1"/>
    <col min="10260" max="10260" width="14.5703125" style="11" customWidth="1"/>
    <col min="10261" max="10261" width="11" style="11" customWidth="1"/>
    <col min="10262" max="10262" width="12.28515625" style="11" customWidth="1"/>
    <col min="10263" max="10263" width="14.5703125" style="11" customWidth="1"/>
    <col min="10264" max="10264" width="11" style="11" customWidth="1"/>
    <col min="10265" max="10495" width="9.140625" style="11"/>
    <col min="10496" max="10496" width="2.7109375" style="11" customWidth="1"/>
    <col min="10497" max="10497" width="25.7109375" style="11" customWidth="1"/>
    <col min="10498" max="10498" width="11" style="11" customWidth="1"/>
    <col min="10499" max="10502" width="25.7109375" style="11" customWidth="1"/>
    <col min="10503" max="10503" width="12.28515625" style="11" customWidth="1"/>
    <col min="10504" max="10504" width="14.85546875" style="11" customWidth="1"/>
    <col min="10505" max="10505" width="11" style="11" customWidth="1"/>
    <col min="10506" max="10506" width="12.28515625" style="11" customWidth="1"/>
    <col min="10507" max="10507" width="14.5703125" style="11" customWidth="1"/>
    <col min="10508" max="10508" width="11" style="11" customWidth="1"/>
    <col min="10509" max="10509" width="12.28515625" style="11" customWidth="1"/>
    <col min="10510" max="10510" width="14.42578125" style="11" customWidth="1"/>
    <col min="10511" max="10511" width="11" style="11" customWidth="1"/>
    <col min="10512" max="10512" width="12.28515625" style="11" customWidth="1"/>
    <col min="10513" max="10513" width="14.5703125" style="11" customWidth="1"/>
    <col min="10514" max="10514" width="11" style="11" customWidth="1"/>
    <col min="10515" max="10515" width="12.28515625" style="11" customWidth="1"/>
    <col min="10516" max="10516" width="14.5703125" style="11" customWidth="1"/>
    <col min="10517" max="10517" width="11" style="11" customWidth="1"/>
    <col min="10518" max="10518" width="12.28515625" style="11" customWidth="1"/>
    <col min="10519" max="10519" width="14.5703125" style="11" customWidth="1"/>
    <col min="10520" max="10520" width="11" style="11" customWidth="1"/>
    <col min="10521" max="10751" width="9.140625" style="11"/>
    <col min="10752" max="10752" width="2.7109375" style="11" customWidth="1"/>
    <col min="10753" max="10753" width="25.7109375" style="11" customWidth="1"/>
    <col min="10754" max="10754" width="11" style="11" customWidth="1"/>
    <col min="10755" max="10758" width="25.7109375" style="11" customWidth="1"/>
    <col min="10759" max="10759" width="12.28515625" style="11" customWidth="1"/>
    <col min="10760" max="10760" width="14.85546875" style="11" customWidth="1"/>
    <col min="10761" max="10761" width="11" style="11" customWidth="1"/>
    <col min="10762" max="10762" width="12.28515625" style="11" customWidth="1"/>
    <col min="10763" max="10763" width="14.5703125" style="11" customWidth="1"/>
    <col min="10764" max="10764" width="11" style="11" customWidth="1"/>
    <col min="10765" max="10765" width="12.28515625" style="11" customWidth="1"/>
    <col min="10766" max="10766" width="14.42578125" style="11" customWidth="1"/>
    <col min="10767" max="10767" width="11" style="11" customWidth="1"/>
    <col min="10768" max="10768" width="12.28515625" style="11" customWidth="1"/>
    <col min="10769" max="10769" width="14.5703125" style="11" customWidth="1"/>
    <col min="10770" max="10770" width="11" style="11" customWidth="1"/>
    <col min="10771" max="10771" width="12.28515625" style="11" customWidth="1"/>
    <col min="10772" max="10772" width="14.5703125" style="11" customWidth="1"/>
    <col min="10773" max="10773" width="11" style="11" customWidth="1"/>
    <col min="10774" max="10774" width="12.28515625" style="11" customWidth="1"/>
    <col min="10775" max="10775" width="14.5703125" style="11" customWidth="1"/>
    <col min="10776" max="10776" width="11" style="11" customWidth="1"/>
    <col min="10777" max="11007" width="9.140625" style="11"/>
    <col min="11008" max="11008" width="2.7109375" style="11" customWidth="1"/>
    <col min="11009" max="11009" width="25.7109375" style="11" customWidth="1"/>
    <col min="11010" max="11010" width="11" style="11" customWidth="1"/>
    <col min="11011" max="11014" width="25.7109375" style="11" customWidth="1"/>
    <col min="11015" max="11015" width="12.28515625" style="11" customWidth="1"/>
    <col min="11016" max="11016" width="14.85546875" style="11" customWidth="1"/>
    <col min="11017" max="11017" width="11" style="11" customWidth="1"/>
    <col min="11018" max="11018" width="12.28515625" style="11" customWidth="1"/>
    <col min="11019" max="11019" width="14.5703125" style="11" customWidth="1"/>
    <col min="11020" max="11020" width="11" style="11" customWidth="1"/>
    <col min="11021" max="11021" width="12.28515625" style="11" customWidth="1"/>
    <col min="11022" max="11022" width="14.42578125" style="11" customWidth="1"/>
    <col min="11023" max="11023" width="11" style="11" customWidth="1"/>
    <col min="11024" max="11024" width="12.28515625" style="11" customWidth="1"/>
    <col min="11025" max="11025" width="14.5703125" style="11" customWidth="1"/>
    <col min="11026" max="11026" width="11" style="11" customWidth="1"/>
    <col min="11027" max="11027" width="12.28515625" style="11" customWidth="1"/>
    <col min="11028" max="11028" width="14.5703125" style="11" customWidth="1"/>
    <col min="11029" max="11029" width="11" style="11" customWidth="1"/>
    <col min="11030" max="11030" width="12.28515625" style="11" customWidth="1"/>
    <col min="11031" max="11031" width="14.5703125" style="11" customWidth="1"/>
    <col min="11032" max="11032" width="11" style="11" customWidth="1"/>
    <col min="11033" max="11263" width="9.140625" style="11"/>
    <col min="11264" max="11264" width="2.7109375" style="11" customWidth="1"/>
    <col min="11265" max="11265" width="25.7109375" style="11" customWidth="1"/>
    <col min="11266" max="11266" width="11" style="11" customWidth="1"/>
    <col min="11267" max="11270" width="25.7109375" style="11" customWidth="1"/>
    <col min="11271" max="11271" width="12.28515625" style="11" customWidth="1"/>
    <col min="11272" max="11272" width="14.85546875" style="11" customWidth="1"/>
    <col min="11273" max="11273" width="11" style="11" customWidth="1"/>
    <col min="11274" max="11274" width="12.28515625" style="11" customWidth="1"/>
    <col min="11275" max="11275" width="14.5703125" style="11" customWidth="1"/>
    <col min="11276" max="11276" width="11" style="11" customWidth="1"/>
    <col min="11277" max="11277" width="12.28515625" style="11" customWidth="1"/>
    <col min="11278" max="11278" width="14.42578125" style="11" customWidth="1"/>
    <col min="11279" max="11279" width="11" style="11" customWidth="1"/>
    <col min="11280" max="11280" width="12.28515625" style="11" customWidth="1"/>
    <col min="11281" max="11281" width="14.5703125" style="11" customWidth="1"/>
    <col min="11282" max="11282" width="11" style="11" customWidth="1"/>
    <col min="11283" max="11283" width="12.28515625" style="11" customWidth="1"/>
    <col min="11284" max="11284" width="14.5703125" style="11" customWidth="1"/>
    <col min="11285" max="11285" width="11" style="11" customWidth="1"/>
    <col min="11286" max="11286" width="12.28515625" style="11" customWidth="1"/>
    <col min="11287" max="11287" width="14.5703125" style="11" customWidth="1"/>
    <col min="11288" max="11288" width="11" style="11" customWidth="1"/>
    <col min="11289" max="11519" width="9.140625" style="11"/>
    <col min="11520" max="11520" width="2.7109375" style="11" customWidth="1"/>
    <col min="11521" max="11521" width="25.7109375" style="11" customWidth="1"/>
    <col min="11522" max="11522" width="11" style="11" customWidth="1"/>
    <col min="11523" max="11526" width="25.7109375" style="11" customWidth="1"/>
    <col min="11527" max="11527" width="12.28515625" style="11" customWidth="1"/>
    <col min="11528" max="11528" width="14.85546875" style="11" customWidth="1"/>
    <col min="11529" max="11529" width="11" style="11" customWidth="1"/>
    <col min="11530" max="11530" width="12.28515625" style="11" customWidth="1"/>
    <col min="11531" max="11531" width="14.5703125" style="11" customWidth="1"/>
    <col min="11532" max="11532" width="11" style="11" customWidth="1"/>
    <col min="11533" max="11533" width="12.28515625" style="11" customWidth="1"/>
    <col min="11534" max="11534" width="14.42578125" style="11" customWidth="1"/>
    <col min="11535" max="11535" width="11" style="11" customWidth="1"/>
    <col min="11536" max="11536" width="12.28515625" style="11" customWidth="1"/>
    <col min="11537" max="11537" width="14.5703125" style="11" customWidth="1"/>
    <col min="11538" max="11538" width="11" style="11" customWidth="1"/>
    <col min="11539" max="11539" width="12.28515625" style="11" customWidth="1"/>
    <col min="11540" max="11540" width="14.5703125" style="11" customWidth="1"/>
    <col min="11541" max="11541" width="11" style="11" customWidth="1"/>
    <col min="11542" max="11542" width="12.28515625" style="11" customWidth="1"/>
    <col min="11543" max="11543" width="14.5703125" style="11" customWidth="1"/>
    <col min="11544" max="11544" width="11" style="11" customWidth="1"/>
    <col min="11545" max="11775" width="9.140625" style="11"/>
    <col min="11776" max="11776" width="2.7109375" style="11" customWidth="1"/>
    <col min="11777" max="11777" width="25.7109375" style="11" customWidth="1"/>
    <col min="11778" max="11778" width="11" style="11" customWidth="1"/>
    <col min="11779" max="11782" width="25.7109375" style="11" customWidth="1"/>
    <col min="11783" max="11783" width="12.28515625" style="11" customWidth="1"/>
    <col min="11784" max="11784" width="14.85546875" style="11" customWidth="1"/>
    <col min="11785" max="11785" width="11" style="11" customWidth="1"/>
    <col min="11786" max="11786" width="12.28515625" style="11" customWidth="1"/>
    <col min="11787" max="11787" width="14.5703125" style="11" customWidth="1"/>
    <col min="11788" max="11788" width="11" style="11" customWidth="1"/>
    <col min="11789" max="11789" width="12.28515625" style="11" customWidth="1"/>
    <col min="11790" max="11790" width="14.42578125" style="11" customWidth="1"/>
    <col min="11791" max="11791" width="11" style="11" customWidth="1"/>
    <col min="11792" max="11792" width="12.28515625" style="11" customWidth="1"/>
    <col min="11793" max="11793" width="14.5703125" style="11" customWidth="1"/>
    <col min="11794" max="11794" width="11" style="11" customWidth="1"/>
    <col min="11795" max="11795" width="12.28515625" style="11" customWidth="1"/>
    <col min="11796" max="11796" width="14.5703125" style="11" customWidth="1"/>
    <col min="11797" max="11797" width="11" style="11" customWidth="1"/>
    <col min="11798" max="11798" width="12.28515625" style="11" customWidth="1"/>
    <col min="11799" max="11799" width="14.5703125" style="11" customWidth="1"/>
    <col min="11800" max="11800" width="11" style="11" customWidth="1"/>
    <col min="11801" max="12031" width="9.140625" style="11"/>
    <col min="12032" max="12032" width="2.7109375" style="11" customWidth="1"/>
    <col min="12033" max="12033" width="25.7109375" style="11" customWidth="1"/>
    <col min="12034" max="12034" width="11" style="11" customWidth="1"/>
    <col min="12035" max="12038" width="25.7109375" style="11" customWidth="1"/>
    <col min="12039" max="12039" width="12.28515625" style="11" customWidth="1"/>
    <col min="12040" max="12040" width="14.85546875" style="11" customWidth="1"/>
    <col min="12041" max="12041" width="11" style="11" customWidth="1"/>
    <col min="12042" max="12042" width="12.28515625" style="11" customWidth="1"/>
    <col min="12043" max="12043" width="14.5703125" style="11" customWidth="1"/>
    <col min="12044" max="12044" width="11" style="11" customWidth="1"/>
    <col min="12045" max="12045" width="12.28515625" style="11" customWidth="1"/>
    <col min="12046" max="12046" width="14.42578125" style="11" customWidth="1"/>
    <col min="12047" max="12047" width="11" style="11" customWidth="1"/>
    <col min="12048" max="12048" width="12.28515625" style="11" customWidth="1"/>
    <col min="12049" max="12049" width="14.5703125" style="11" customWidth="1"/>
    <col min="12050" max="12050" width="11" style="11" customWidth="1"/>
    <col min="12051" max="12051" width="12.28515625" style="11" customWidth="1"/>
    <col min="12052" max="12052" width="14.5703125" style="11" customWidth="1"/>
    <col min="12053" max="12053" width="11" style="11" customWidth="1"/>
    <col min="12054" max="12054" width="12.28515625" style="11" customWidth="1"/>
    <col min="12055" max="12055" width="14.5703125" style="11" customWidth="1"/>
    <col min="12056" max="12056" width="11" style="11" customWidth="1"/>
    <col min="12057" max="12287" width="9.140625" style="11"/>
    <col min="12288" max="12288" width="2.7109375" style="11" customWidth="1"/>
    <col min="12289" max="12289" width="25.7109375" style="11" customWidth="1"/>
    <col min="12290" max="12290" width="11" style="11" customWidth="1"/>
    <col min="12291" max="12294" width="25.7109375" style="11" customWidth="1"/>
    <col min="12295" max="12295" width="12.28515625" style="11" customWidth="1"/>
    <col min="12296" max="12296" width="14.85546875" style="11" customWidth="1"/>
    <col min="12297" max="12297" width="11" style="11" customWidth="1"/>
    <col min="12298" max="12298" width="12.28515625" style="11" customWidth="1"/>
    <col min="12299" max="12299" width="14.5703125" style="11" customWidth="1"/>
    <col min="12300" max="12300" width="11" style="11" customWidth="1"/>
    <col min="12301" max="12301" width="12.28515625" style="11" customWidth="1"/>
    <col min="12302" max="12302" width="14.42578125" style="11" customWidth="1"/>
    <col min="12303" max="12303" width="11" style="11" customWidth="1"/>
    <col min="12304" max="12304" width="12.28515625" style="11" customWidth="1"/>
    <col min="12305" max="12305" width="14.5703125" style="11" customWidth="1"/>
    <col min="12306" max="12306" width="11" style="11" customWidth="1"/>
    <col min="12307" max="12307" width="12.28515625" style="11" customWidth="1"/>
    <col min="12308" max="12308" width="14.5703125" style="11" customWidth="1"/>
    <col min="12309" max="12309" width="11" style="11" customWidth="1"/>
    <col min="12310" max="12310" width="12.28515625" style="11" customWidth="1"/>
    <col min="12311" max="12311" width="14.5703125" style="11" customWidth="1"/>
    <col min="12312" max="12312" width="11" style="11" customWidth="1"/>
    <col min="12313" max="12543" width="9.140625" style="11"/>
    <col min="12544" max="12544" width="2.7109375" style="11" customWidth="1"/>
    <col min="12545" max="12545" width="25.7109375" style="11" customWidth="1"/>
    <col min="12546" max="12546" width="11" style="11" customWidth="1"/>
    <col min="12547" max="12550" width="25.7109375" style="11" customWidth="1"/>
    <col min="12551" max="12551" width="12.28515625" style="11" customWidth="1"/>
    <col min="12552" max="12552" width="14.85546875" style="11" customWidth="1"/>
    <col min="12553" max="12553" width="11" style="11" customWidth="1"/>
    <col min="12554" max="12554" width="12.28515625" style="11" customWidth="1"/>
    <col min="12555" max="12555" width="14.5703125" style="11" customWidth="1"/>
    <col min="12556" max="12556" width="11" style="11" customWidth="1"/>
    <col min="12557" max="12557" width="12.28515625" style="11" customWidth="1"/>
    <col min="12558" max="12558" width="14.42578125" style="11" customWidth="1"/>
    <col min="12559" max="12559" width="11" style="11" customWidth="1"/>
    <col min="12560" max="12560" width="12.28515625" style="11" customWidth="1"/>
    <col min="12561" max="12561" width="14.5703125" style="11" customWidth="1"/>
    <col min="12562" max="12562" width="11" style="11" customWidth="1"/>
    <col min="12563" max="12563" width="12.28515625" style="11" customWidth="1"/>
    <col min="12564" max="12564" width="14.5703125" style="11" customWidth="1"/>
    <col min="12565" max="12565" width="11" style="11" customWidth="1"/>
    <col min="12566" max="12566" width="12.28515625" style="11" customWidth="1"/>
    <col min="12567" max="12567" width="14.5703125" style="11" customWidth="1"/>
    <col min="12568" max="12568" width="11" style="11" customWidth="1"/>
    <col min="12569" max="12799" width="9.140625" style="11"/>
    <col min="12800" max="12800" width="2.7109375" style="11" customWidth="1"/>
    <col min="12801" max="12801" width="25.7109375" style="11" customWidth="1"/>
    <col min="12802" max="12802" width="11" style="11" customWidth="1"/>
    <col min="12803" max="12806" width="25.7109375" style="11" customWidth="1"/>
    <col min="12807" max="12807" width="12.28515625" style="11" customWidth="1"/>
    <col min="12808" max="12808" width="14.85546875" style="11" customWidth="1"/>
    <col min="12809" max="12809" width="11" style="11" customWidth="1"/>
    <col min="12810" max="12810" width="12.28515625" style="11" customWidth="1"/>
    <col min="12811" max="12811" width="14.5703125" style="11" customWidth="1"/>
    <col min="12812" max="12812" width="11" style="11" customWidth="1"/>
    <col min="12813" max="12813" width="12.28515625" style="11" customWidth="1"/>
    <col min="12814" max="12814" width="14.42578125" style="11" customWidth="1"/>
    <col min="12815" max="12815" width="11" style="11" customWidth="1"/>
    <col min="12816" max="12816" width="12.28515625" style="11" customWidth="1"/>
    <col min="12817" max="12817" width="14.5703125" style="11" customWidth="1"/>
    <col min="12818" max="12818" width="11" style="11" customWidth="1"/>
    <col min="12819" max="12819" width="12.28515625" style="11" customWidth="1"/>
    <col min="12820" max="12820" width="14.5703125" style="11" customWidth="1"/>
    <col min="12821" max="12821" width="11" style="11" customWidth="1"/>
    <col min="12822" max="12822" width="12.28515625" style="11" customWidth="1"/>
    <col min="12823" max="12823" width="14.5703125" style="11" customWidth="1"/>
    <col min="12824" max="12824" width="11" style="11" customWidth="1"/>
    <col min="12825" max="13055" width="9.140625" style="11"/>
    <col min="13056" max="13056" width="2.7109375" style="11" customWidth="1"/>
    <col min="13057" max="13057" width="25.7109375" style="11" customWidth="1"/>
    <col min="13058" max="13058" width="11" style="11" customWidth="1"/>
    <col min="13059" max="13062" width="25.7109375" style="11" customWidth="1"/>
    <col min="13063" max="13063" width="12.28515625" style="11" customWidth="1"/>
    <col min="13064" max="13064" width="14.85546875" style="11" customWidth="1"/>
    <col min="13065" max="13065" width="11" style="11" customWidth="1"/>
    <col min="13066" max="13066" width="12.28515625" style="11" customWidth="1"/>
    <col min="13067" max="13067" width="14.5703125" style="11" customWidth="1"/>
    <col min="13068" max="13068" width="11" style="11" customWidth="1"/>
    <col min="13069" max="13069" width="12.28515625" style="11" customWidth="1"/>
    <col min="13070" max="13070" width="14.42578125" style="11" customWidth="1"/>
    <col min="13071" max="13071" width="11" style="11" customWidth="1"/>
    <col min="13072" max="13072" width="12.28515625" style="11" customWidth="1"/>
    <col min="13073" max="13073" width="14.5703125" style="11" customWidth="1"/>
    <col min="13074" max="13074" width="11" style="11" customWidth="1"/>
    <col min="13075" max="13075" width="12.28515625" style="11" customWidth="1"/>
    <col min="13076" max="13076" width="14.5703125" style="11" customWidth="1"/>
    <col min="13077" max="13077" width="11" style="11" customWidth="1"/>
    <col min="13078" max="13078" width="12.28515625" style="11" customWidth="1"/>
    <col min="13079" max="13079" width="14.5703125" style="11" customWidth="1"/>
    <col min="13080" max="13080" width="11" style="11" customWidth="1"/>
    <col min="13081" max="13311" width="9.140625" style="11"/>
    <col min="13312" max="13312" width="2.7109375" style="11" customWidth="1"/>
    <col min="13313" max="13313" width="25.7109375" style="11" customWidth="1"/>
    <col min="13314" max="13314" width="11" style="11" customWidth="1"/>
    <col min="13315" max="13318" width="25.7109375" style="11" customWidth="1"/>
    <col min="13319" max="13319" width="12.28515625" style="11" customWidth="1"/>
    <col min="13320" max="13320" width="14.85546875" style="11" customWidth="1"/>
    <col min="13321" max="13321" width="11" style="11" customWidth="1"/>
    <col min="13322" max="13322" width="12.28515625" style="11" customWidth="1"/>
    <col min="13323" max="13323" width="14.5703125" style="11" customWidth="1"/>
    <col min="13324" max="13324" width="11" style="11" customWidth="1"/>
    <col min="13325" max="13325" width="12.28515625" style="11" customWidth="1"/>
    <col min="13326" max="13326" width="14.42578125" style="11" customWidth="1"/>
    <col min="13327" max="13327" width="11" style="11" customWidth="1"/>
    <col min="13328" max="13328" width="12.28515625" style="11" customWidth="1"/>
    <col min="13329" max="13329" width="14.5703125" style="11" customWidth="1"/>
    <col min="13330" max="13330" width="11" style="11" customWidth="1"/>
    <col min="13331" max="13331" width="12.28515625" style="11" customWidth="1"/>
    <col min="13332" max="13332" width="14.5703125" style="11" customWidth="1"/>
    <col min="13333" max="13333" width="11" style="11" customWidth="1"/>
    <col min="13334" max="13334" width="12.28515625" style="11" customWidth="1"/>
    <col min="13335" max="13335" width="14.5703125" style="11" customWidth="1"/>
    <col min="13336" max="13336" width="11" style="11" customWidth="1"/>
    <col min="13337" max="13567" width="9.140625" style="11"/>
    <col min="13568" max="13568" width="2.7109375" style="11" customWidth="1"/>
    <col min="13569" max="13569" width="25.7109375" style="11" customWidth="1"/>
    <col min="13570" max="13570" width="11" style="11" customWidth="1"/>
    <col min="13571" max="13574" width="25.7109375" style="11" customWidth="1"/>
    <col min="13575" max="13575" width="12.28515625" style="11" customWidth="1"/>
    <col min="13576" max="13576" width="14.85546875" style="11" customWidth="1"/>
    <col min="13577" max="13577" width="11" style="11" customWidth="1"/>
    <col min="13578" max="13578" width="12.28515625" style="11" customWidth="1"/>
    <col min="13579" max="13579" width="14.5703125" style="11" customWidth="1"/>
    <col min="13580" max="13580" width="11" style="11" customWidth="1"/>
    <col min="13581" max="13581" width="12.28515625" style="11" customWidth="1"/>
    <col min="13582" max="13582" width="14.42578125" style="11" customWidth="1"/>
    <col min="13583" max="13583" width="11" style="11" customWidth="1"/>
    <col min="13584" max="13584" width="12.28515625" style="11" customWidth="1"/>
    <col min="13585" max="13585" width="14.5703125" style="11" customWidth="1"/>
    <col min="13586" max="13586" width="11" style="11" customWidth="1"/>
    <col min="13587" max="13587" width="12.28515625" style="11" customWidth="1"/>
    <col min="13588" max="13588" width="14.5703125" style="11" customWidth="1"/>
    <col min="13589" max="13589" width="11" style="11" customWidth="1"/>
    <col min="13590" max="13590" width="12.28515625" style="11" customWidth="1"/>
    <col min="13591" max="13591" width="14.5703125" style="11" customWidth="1"/>
    <col min="13592" max="13592" width="11" style="11" customWidth="1"/>
    <col min="13593" max="13823" width="9.140625" style="11"/>
    <col min="13824" max="13824" width="2.7109375" style="11" customWidth="1"/>
    <col min="13825" max="13825" width="25.7109375" style="11" customWidth="1"/>
    <col min="13826" max="13826" width="11" style="11" customWidth="1"/>
    <col min="13827" max="13830" width="25.7109375" style="11" customWidth="1"/>
    <col min="13831" max="13831" width="12.28515625" style="11" customWidth="1"/>
    <col min="13832" max="13832" width="14.85546875" style="11" customWidth="1"/>
    <col min="13833" max="13833" width="11" style="11" customWidth="1"/>
    <col min="13834" max="13834" width="12.28515625" style="11" customWidth="1"/>
    <col min="13835" max="13835" width="14.5703125" style="11" customWidth="1"/>
    <col min="13836" max="13836" width="11" style="11" customWidth="1"/>
    <col min="13837" max="13837" width="12.28515625" style="11" customWidth="1"/>
    <col min="13838" max="13838" width="14.42578125" style="11" customWidth="1"/>
    <col min="13839" max="13839" width="11" style="11" customWidth="1"/>
    <col min="13840" max="13840" width="12.28515625" style="11" customWidth="1"/>
    <col min="13841" max="13841" width="14.5703125" style="11" customWidth="1"/>
    <col min="13842" max="13842" width="11" style="11" customWidth="1"/>
    <col min="13843" max="13843" width="12.28515625" style="11" customWidth="1"/>
    <col min="13844" max="13844" width="14.5703125" style="11" customWidth="1"/>
    <col min="13845" max="13845" width="11" style="11" customWidth="1"/>
    <col min="13846" max="13846" width="12.28515625" style="11" customWidth="1"/>
    <col min="13847" max="13847" width="14.5703125" style="11" customWidth="1"/>
    <col min="13848" max="13848" width="11" style="11" customWidth="1"/>
    <col min="13849" max="14079" width="9.140625" style="11"/>
    <col min="14080" max="14080" width="2.7109375" style="11" customWidth="1"/>
    <col min="14081" max="14081" width="25.7109375" style="11" customWidth="1"/>
    <col min="14082" max="14082" width="11" style="11" customWidth="1"/>
    <col min="14083" max="14086" width="25.7109375" style="11" customWidth="1"/>
    <col min="14087" max="14087" width="12.28515625" style="11" customWidth="1"/>
    <col min="14088" max="14088" width="14.85546875" style="11" customWidth="1"/>
    <col min="14089" max="14089" width="11" style="11" customWidth="1"/>
    <col min="14090" max="14090" width="12.28515625" style="11" customWidth="1"/>
    <col min="14091" max="14091" width="14.5703125" style="11" customWidth="1"/>
    <col min="14092" max="14092" width="11" style="11" customWidth="1"/>
    <col min="14093" max="14093" width="12.28515625" style="11" customWidth="1"/>
    <col min="14094" max="14094" width="14.42578125" style="11" customWidth="1"/>
    <col min="14095" max="14095" width="11" style="11" customWidth="1"/>
    <col min="14096" max="14096" width="12.28515625" style="11" customWidth="1"/>
    <col min="14097" max="14097" width="14.5703125" style="11" customWidth="1"/>
    <col min="14098" max="14098" width="11" style="11" customWidth="1"/>
    <col min="14099" max="14099" width="12.28515625" style="11" customWidth="1"/>
    <col min="14100" max="14100" width="14.5703125" style="11" customWidth="1"/>
    <col min="14101" max="14101" width="11" style="11" customWidth="1"/>
    <col min="14102" max="14102" width="12.28515625" style="11" customWidth="1"/>
    <col min="14103" max="14103" width="14.5703125" style="11" customWidth="1"/>
    <col min="14104" max="14104" width="11" style="11" customWidth="1"/>
    <col min="14105" max="14335" width="9.140625" style="11"/>
    <col min="14336" max="14336" width="2.7109375" style="11" customWidth="1"/>
    <col min="14337" max="14337" width="25.7109375" style="11" customWidth="1"/>
    <col min="14338" max="14338" width="11" style="11" customWidth="1"/>
    <col min="14339" max="14342" width="25.7109375" style="11" customWidth="1"/>
    <col min="14343" max="14343" width="12.28515625" style="11" customWidth="1"/>
    <col min="14344" max="14344" width="14.85546875" style="11" customWidth="1"/>
    <col min="14345" max="14345" width="11" style="11" customWidth="1"/>
    <col min="14346" max="14346" width="12.28515625" style="11" customWidth="1"/>
    <col min="14347" max="14347" width="14.5703125" style="11" customWidth="1"/>
    <col min="14348" max="14348" width="11" style="11" customWidth="1"/>
    <col min="14349" max="14349" width="12.28515625" style="11" customWidth="1"/>
    <col min="14350" max="14350" width="14.42578125" style="11" customWidth="1"/>
    <col min="14351" max="14351" width="11" style="11" customWidth="1"/>
    <col min="14352" max="14352" width="12.28515625" style="11" customWidth="1"/>
    <col min="14353" max="14353" width="14.5703125" style="11" customWidth="1"/>
    <col min="14354" max="14354" width="11" style="11" customWidth="1"/>
    <col min="14355" max="14355" width="12.28515625" style="11" customWidth="1"/>
    <col min="14356" max="14356" width="14.5703125" style="11" customWidth="1"/>
    <col min="14357" max="14357" width="11" style="11" customWidth="1"/>
    <col min="14358" max="14358" width="12.28515625" style="11" customWidth="1"/>
    <col min="14359" max="14359" width="14.5703125" style="11" customWidth="1"/>
    <col min="14360" max="14360" width="11" style="11" customWidth="1"/>
    <col min="14361" max="14591" width="9.140625" style="11"/>
    <col min="14592" max="14592" width="2.7109375" style="11" customWidth="1"/>
    <col min="14593" max="14593" width="25.7109375" style="11" customWidth="1"/>
    <col min="14594" max="14594" width="11" style="11" customWidth="1"/>
    <col min="14595" max="14598" width="25.7109375" style="11" customWidth="1"/>
    <col min="14599" max="14599" width="12.28515625" style="11" customWidth="1"/>
    <col min="14600" max="14600" width="14.85546875" style="11" customWidth="1"/>
    <col min="14601" max="14601" width="11" style="11" customWidth="1"/>
    <col min="14602" max="14602" width="12.28515625" style="11" customWidth="1"/>
    <col min="14603" max="14603" width="14.5703125" style="11" customWidth="1"/>
    <col min="14604" max="14604" width="11" style="11" customWidth="1"/>
    <col min="14605" max="14605" width="12.28515625" style="11" customWidth="1"/>
    <col min="14606" max="14606" width="14.42578125" style="11" customWidth="1"/>
    <col min="14607" max="14607" width="11" style="11" customWidth="1"/>
    <col min="14608" max="14608" width="12.28515625" style="11" customWidth="1"/>
    <col min="14609" max="14609" width="14.5703125" style="11" customWidth="1"/>
    <col min="14610" max="14610" width="11" style="11" customWidth="1"/>
    <col min="14611" max="14611" width="12.28515625" style="11" customWidth="1"/>
    <col min="14612" max="14612" width="14.5703125" style="11" customWidth="1"/>
    <col min="14613" max="14613" width="11" style="11" customWidth="1"/>
    <col min="14614" max="14614" width="12.28515625" style="11" customWidth="1"/>
    <col min="14615" max="14615" width="14.5703125" style="11" customWidth="1"/>
    <col min="14616" max="14616" width="11" style="11" customWidth="1"/>
    <col min="14617" max="14847" width="9.140625" style="11"/>
    <col min="14848" max="14848" width="2.7109375" style="11" customWidth="1"/>
    <col min="14849" max="14849" width="25.7109375" style="11" customWidth="1"/>
    <col min="14850" max="14850" width="11" style="11" customWidth="1"/>
    <col min="14851" max="14854" width="25.7109375" style="11" customWidth="1"/>
    <col min="14855" max="14855" width="12.28515625" style="11" customWidth="1"/>
    <col min="14856" max="14856" width="14.85546875" style="11" customWidth="1"/>
    <col min="14857" max="14857" width="11" style="11" customWidth="1"/>
    <col min="14858" max="14858" width="12.28515625" style="11" customWidth="1"/>
    <col min="14859" max="14859" width="14.5703125" style="11" customWidth="1"/>
    <col min="14860" max="14860" width="11" style="11" customWidth="1"/>
    <col min="14861" max="14861" width="12.28515625" style="11" customWidth="1"/>
    <col min="14862" max="14862" width="14.42578125" style="11" customWidth="1"/>
    <col min="14863" max="14863" width="11" style="11" customWidth="1"/>
    <col min="14864" max="14864" width="12.28515625" style="11" customWidth="1"/>
    <col min="14865" max="14865" width="14.5703125" style="11" customWidth="1"/>
    <col min="14866" max="14866" width="11" style="11" customWidth="1"/>
    <col min="14867" max="14867" width="12.28515625" style="11" customWidth="1"/>
    <col min="14868" max="14868" width="14.5703125" style="11" customWidth="1"/>
    <col min="14869" max="14869" width="11" style="11" customWidth="1"/>
    <col min="14870" max="14870" width="12.28515625" style="11" customWidth="1"/>
    <col min="14871" max="14871" width="14.5703125" style="11" customWidth="1"/>
    <col min="14872" max="14872" width="11" style="11" customWidth="1"/>
    <col min="14873" max="15103" width="9.140625" style="11"/>
    <col min="15104" max="15104" width="2.7109375" style="11" customWidth="1"/>
    <col min="15105" max="15105" width="25.7109375" style="11" customWidth="1"/>
    <col min="15106" max="15106" width="11" style="11" customWidth="1"/>
    <col min="15107" max="15110" width="25.7109375" style="11" customWidth="1"/>
    <col min="15111" max="15111" width="12.28515625" style="11" customWidth="1"/>
    <col min="15112" max="15112" width="14.85546875" style="11" customWidth="1"/>
    <col min="15113" max="15113" width="11" style="11" customWidth="1"/>
    <col min="15114" max="15114" width="12.28515625" style="11" customWidth="1"/>
    <col min="15115" max="15115" width="14.5703125" style="11" customWidth="1"/>
    <col min="15116" max="15116" width="11" style="11" customWidth="1"/>
    <col min="15117" max="15117" width="12.28515625" style="11" customWidth="1"/>
    <col min="15118" max="15118" width="14.42578125" style="11" customWidth="1"/>
    <col min="15119" max="15119" width="11" style="11" customWidth="1"/>
    <col min="15120" max="15120" width="12.28515625" style="11" customWidth="1"/>
    <col min="15121" max="15121" width="14.5703125" style="11" customWidth="1"/>
    <col min="15122" max="15122" width="11" style="11" customWidth="1"/>
    <col min="15123" max="15123" width="12.28515625" style="11" customWidth="1"/>
    <col min="15124" max="15124" width="14.5703125" style="11" customWidth="1"/>
    <col min="15125" max="15125" width="11" style="11" customWidth="1"/>
    <col min="15126" max="15126" width="12.28515625" style="11" customWidth="1"/>
    <col min="15127" max="15127" width="14.5703125" style="11" customWidth="1"/>
    <col min="15128" max="15128" width="11" style="11" customWidth="1"/>
    <col min="15129" max="15359" width="9.140625" style="11"/>
    <col min="15360" max="15360" width="2.7109375" style="11" customWidth="1"/>
    <col min="15361" max="15361" width="25.7109375" style="11" customWidth="1"/>
    <col min="15362" max="15362" width="11" style="11" customWidth="1"/>
    <col min="15363" max="15366" width="25.7109375" style="11" customWidth="1"/>
    <col min="15367" max="15367" width="12.28515625" style="11" customWidth="1"/>
    <col min="15368" max="15368" width="14.85546875" style="11" customWidth="1"/>
    <col min="15369" max="15369" width="11" style="11" customWidth="1"/>
    <col min="15370" max="15370" width="12.28515625" style="11" customWidth="1"/>
    <col min="15371" max="15371" width="14.5703125" style="11" customWidth="1"/>
    <col min="15372" max="15372" width="11" style="11" customWidth="1"/>
    <col min="15373" max="15373" width="12.28515625" style="11" customWidth="1"/>
    <col min="15374" max="15374" width="14.42578125" style="11" customWidth="1"/>
    <col min="15375" max="15375" width="11" style="11" customWidth="1"/>
    <col min="15376" max="15376" width="12.28515625" style="11" customWidth="1"/>
    <col min="15377" max="15377" width="14.5703125" style="11" customWidth="1"/>
    <col min="15378" max="15378" width="11" style="11" customWidth="1"/>
    <col min="15379" max="15379" width="12.28515625" style="11" customWidth="1"/>
    <col min="15380" max="15380" width="14.5703125" style="11" customWidth="1"/>
    <col min="15381" max="15381" width="11" style="11" customWidth="1"/>
    <col min="15382" max="15382" width="12.28515625" style="11" customWidth="1"/>
    <col min="15383" max="15383" width="14.5703125" style="11" customWidth="1"/>
    <col min="15384" max="15384" width="11" style="11" customWidth="1"/>
    <col min="15385" max="15615" width="9.140625" style="11"/>
    <col min="15616" max="15616" width="2.7109375" style="11" customWidth="1"/>
    <col min="15617" max="15617" width="25.7109375" style="11" customWidth="1"/>
    <col min="15618" max="15618" width="11" style="11" customWidth="1"/>
    <col min="15619" max="15622" width="25.7109375" style="11" customWidth="1"/>
    <col min="15623" max="15623" width="12.28515625" style="11" customWidth="1"/>
    <col min="15624" max="15624" width="14.85546875" style="11" customWidth="1"/>
    <col min="15625" max="15625" width="11" style="11" customWidth="1"/>
    <col min="15626" max="15626" width="12.28515625" style="11" customWidth="1"/>
    <col min="15627" max="15627" width="14.5703125" style="11" customWidth="1"/>
    <col min="15628" max="15628" width="11" style="11" customWidth="1"/>
    <col min="15629" max="15629" width="12.28515625" style="11" customWidth="1"/>
    <col min="15630" max="15630" width="14.42578125" style="11" customWidth="1"/>
    <col min="15631" max="15631" width="11" style="11" customWidth="1"/>
    <col min="15632" max="15632" width="12.28515625" style="11" customWidth="1"/>
    <col min="15633" max="15633" width="14.5703125" style="11" customWidth="1"/>
    <col min="15634" max="15634" width="11" style="11" customWidth="1"/>
    <col min="15635" max="15635" width="12.28515625" style="11" customWidth="1"/>
    <col min="15636" max="15636" width="14.5703125" style="11" customWidth="1"/>
    <col min="15637" max="15637" width="11" style="11" customWidth="1"/>
    <col min="15638" max="15638" width="12.28515625" style="11" customWidth="1"/>
    <col min="15639" max="15639" width="14.5703125" style="11" customWidth="1"/>
    <col min="15640" max="15640" width="11" style="11" customWidth="1"/>
    <col min="15641" max="15871" width="9.140625" style="11"/>
    <col min="15872" max="15872" width="2.7109375" style="11" customWidth="1"/>
    <col min="15873" max="15873" width="25.7109375" style="11" customWidth="1"/>
    <col min="15874" max="15874" width="11" style="11" customWidth="1"/>
    <col min="15875" max="15878" width="25.7109375" style="11" customWidth="1"/>
    <col min="15879" max="15879" width="12.28515625" style="11" customWidth="1"/>
    <col min="15880" max="15880" width="14.85546875" style="11" customWidth="1"/>
    <col min="15881" max="15881" width="11" style="11" customWidth="1"/>
    <col min="15882" max="15882" width="12.28515625" style="11" customWidth="1"/>
    <col min="15883" max="15883" width="14.5703125" style="11" customWidth="1"/>
    <col min="15884" max="15884" width="11" style="11" customWidth="1"/>
    <col min="15885" max="15885" width="12.28515625" style="11" customWidth="1"/>
    <col min="15886" max="15886" width="14.42578125" style="11" customWidth="1"/>
    <col min="15887" max="15887" width="11" style="11" customWidth="1"/>
    <col min="15888" max="15888" width="12.28515625" style="11" customWidth="1"/>
    <col min="15889" max="15889" width="14.5703125" style="11" customWidth="1"/>
    <col min="15890" max="15890" width="11" style="11" customWidth="1"/>
    <col min="15891" max="15891" width="12.28515625" style="11" customWidth="1"/>
    <col min="15892" max="15892" width="14.5703125" style="11" customWidth="1"/>
    <col min="15893" max="15893" width="11" style="11" customWidth="1"/>
    <col min="15894" max="15894" width="12.28515625" style="11" customWidth="1"/>
    <col min="15895" max="15895" width="14.5703125" style="11" customWidth="1"/>
    <col min="15896" max="15896" width="11" style="11" customWidth="1"/>
    <col min="15897" max="16127" width="9.140625" style="11"/>
    <col min="16128" max="16128" width="2.7109375" style="11" customWidth="1"/>
    <col min="16129" max="16129" width="25.7109375" style="11" customWidth="1"/>
    <col min="16130" max="16130" width="11" style="11" customWidth="1"/>
    <col min="16131" max="16134" width="25.7109375" style="11" customWidth="1"/>
    <col min="16135" max="16135" width="12.28515625" style="11" customWidth="1"/>
    <col min="16136" max="16136" width="14.85546875" style="11" customWidth="1"/>
    <col min="16137" max="16137" width="11" style="11" customWidth="1"/>
    <col min="16138" max="16138" width="12.28515625" style="11" customWidth="1"/>
    <col min="16139" max="16139" width="14.5703125" style="11" customWidth="1"/>
    <col min="16140" max="16140" width="11" style="11" customWidth="1"/>
    <col min="16141" max="16141" width="12.28515625" style="11" customWidth="1"/>
    <col min="16142" max="16142" width="14.42578125" style="11" customWidth="1"/>
    <col min="16143" max="16143" width="11" style="11" customWidth="1"/>
    <col min="16144" max="16144" width="12.28515625" style="11" customWidth="1"/>
    <col min="16145" max="16145" width="14.5703125" style="11" customWidth="1"/>
    <col min="16146" max="16146" width="11" style="11" customWidth="1"/>
    <col min="16147" max="16147" width="12.28515625" style="11" customWidth="1"/>
    <col min="16148" max="16148" width="14.5703125" style="11" customWidth="1"/>
    <col min="16149" max="16149" width="11" style="11" customWidth="1"/>
    <col min="16150" max="16150" width="12.28515625" style="11" customWidth="1"/>
    <col min="16151" max="16151" width="14.5703125" style="11" customWidth="1"/>
    <col min="16152" max="16152" width="11" style="11" customWidth="1"/>
    <col min="16153" max="16384" width="9.140625" style="11"/>
  </cols>
  <sheetData>
    <row r="1" spans="1:15" s="42" customFormat="1" ht="15.6">
      <c r="A1" s="3" t="s">
        <v>5</v>
      </c>
    </row>
    <row r="2" spans="1:15" s="42" customFormat="1" ht="15" customHeight="1">
      <c r="A2" s="4" t="s">
        <v>6</v>
      </c>
      <c r="E2" s="43" t="s">
        <v>42</v>
      </c>
      <c r="F2" s="198" t="str">
        <f>'4. Cost Proposal Summary'!E2</f>
        <v>Maximus</v>
      </c>
      <c r="G2" s="199"/>
      <c r="H2" s="199"/>
      <c r="I2" s="200"/>
    </row>
    <row r="3" spans="1:15" s="42" customFormat="1" ht="15" customHeight="1">
      <c r="A3" s="44" t="s">
        <v>303</v>
      </c>
      <c r="F3" s="201" t="s">
        <v>44</v>
      </c>
      <c r="G3" s="202"/>
      <c r="H3" s="202"/>
      <c r="I3" s="203"/>
    </row>
    <row r="5" spans="1:15" s="14" customFormat="1" ht="14.1">
      <c r="A5" s="77"/>
      <c r="B5" s="208" t="s">
        <v>45</v>
      </c>
      <c r="C5" s="208"/>
      <c r="D5" s="208"/>
      <c r="E5" s="208"/>
      <c r="F5" s="208"/>
      <c r="G5" s="208"/>
      <c r="H5" s="78"/>
      <c r="I5" s="78"/>
      <c r="J5" s="78"/>
      <c r="K5" s="78"/>
      <c r="L5" s="78"/>
      <c r="M5" s="78"/>
      <c r="N5" s="78"/>
      <c r="O5" s="78"/>
    </row>
    <row r="6" spans="1:15" s="50" customFormat="1" ht="107.25" customHeight="1">
      <c r="A6" s="13"/>
      <c r="B6" s="190" t="s">
        <v>304</v>
      </c>
      <c r="C6" s="190"/>
      <c r="D6" s="190"/>
      <c r="E6" s="190"/>
      <c r="F6" s="190"/>
      <c r="G6" s="190"/>
      <c r="H6" s="190"/>
      <c r="I6" s="190"/>
      <c r="J6" s="15"/>
      <c r="K6" s="16"/>
      <c r="L6" s="16"/>
      <c r="M6" s="15"/>
      <c r="N6" s="16"/>
      <c r="O6" s="16"/>
    </row>
    <row r="8" spans="1:15" s="16" customFormat="1" ht="13.15" customHeight="1">
      <c r="B8" s="79" t="s">
        <v>305</v>
      </c>
      <c r="C8" s="79"/>
      <c r="D8" s="5"/>
      <c r="E8" s="13"/>
    </row>
    <row r="9" spans="1:15" s="16" customFormat="1" ht="13.15" customHeight="1">
      <c r="B9" s="209" t="s">
        <v>214</v>
      </c>
      <c r="C9" s="209"/>
      <c r="D9" s="80">
        <v>2.4446800000000001E-2</v>
      </c>
      <c r="E9" s="13"/>
    </row>
    <row r="10" spans="1:15" s="16" customFormat="1" ht="13.15" customHeight="1">
      <c r="B10" s="212" t="s">
        <v>306</v>
      </c>
      <c r="C10" s="213"/>
      <c r="D10" s="81">
        <v>400</v>
      </c>
      <c r="E10" s="5"/>
    </row>
    <row r="11" spans="1:15" s="25" customFormat="1" ht="12.95">
      <c r="B11" s="101"/>
      <c r="C11" s="101"/>
      <c r="D11" s="102"/>
      <c r="E11" s="28"/>
    </row>
    <row r="12" spans="1:15" s="16" customFormat="1" ht="12.75" customHeight="1">
      <c r="B12" s="79" t="s">
        <v>307</v>
      </c>
      <c r="C12" s="79"/>
      <c r="D12" s="82"/>
      <c r="E12" s="5"/>
    </row>
    <row r="13" spans="1:15" s="16" customFormat="1" ht="12.95">
      <c r="B13" s="209" t="s">
        <v>50</v>
      </c>
      <c r="C13" s="209"/>
      <c r="D13" s="83">
        <f>(C23*300+D23*100)*12</f>
        <v>260699.95553500488</v>
      </c>
      <c r="E13" s="84"/>
    </row>
    <row r="14" spans="1:15" s="16" customFormat="1" ht="12.95">
      <c r="B14" s="209" t="s">
        <v>51</v>
      </c>
      <c r="C14" s="209"/>
      <c r="D14" s="83">
        <f t="shared" ref="D14:D18" si="0">(C24*300+D24*100)*12</f>
        <v>267072</v>
      </c>
      <c r="E14" s="84"/>
    </row>
    <row r="15" spans="1:15" s="16" customFormat="1" ht="12.95">
      <c r="B15" s="209" t="s">
        <v>52</v>
      </c>
      <c r="C15" s="209"/>
      <c r="D15" s="83">
        <f t="shared" si="0"/>
        <v>273600</v>
      </c>
      <c r="E15" s="84"/>
    </row>
    <row r="16" spans="1:15" s="16" customFormat="1" ht="12.95">
      <c r="B16" s="209" t="s">
        <v>53</v>
      </c>
      <c r="C16" s="209"/>
      <c r="D16" s="83">
        <f t="shared" si="0"/>
        <v>280272</v>
      </c>
      <c r="E16" s="84"/>
    </row>
    <row r="17" spans="2:5" s="16" customFormat="1" ht="12.95">
      <c r="B17" s="210" t="s">
        <v>54</v>
      </c>
      <c r="C17" s="211"/>
      <c r="D17" s="83">
        <f t="shared" si="0"/>
        <v>287136</v>
      </c>
      <c r="E17" s="84"/>
    </row>
    <row r="18" spans="2:5" s="16" customFormat="1" ht="12.95">
      <c r="B18" s="210" t="s">
        <v>55</v>
      </c>
      <c r="C18" s="211"/>
      <c r="D18" s="83">
        <f t="shared" si="0"/>
        <v>294144</v>
      </c>
      <c r="E18" s="84"/>
    </row>
    <row r="19" spans="2:5" s="16" customFormat="1" ht="12.95">
      <c r="B19" s="79"/>
      <c r="C19" s="79"/>
      <c r="D19" s="5"/>
      <c r="E19" s="5"/>
    </row>
    <row r="20" spans="2:5" s="16" customFormat="1" ht="12.95">
      <c r="B20" s="79" t="s">
        <v>308</v>
      </c>
      <c r="C20" s="79"/>
      <c r="D20" s="5"/>
      <c r="E20" s="5"/>
    </row>
    <row r="21" spans="2:5" s="16" customFormat="1" ht="31.5">
      <c r="C21" s="85" t="s">
        <v>309</v>
      </c>
      <c r="D21" s="86" t="s">
        <v>310</v>
      </c>
      <c r="E21" s="87" t="s">
        <v>311</v>
      </c>
    </row>
    <row r="22" spans="2:5" s="16" customFormat="1" ht="26.25" customHeight="1">
      <c r="C22" s="88" t="s">
        <v>312</v>
      </c>
      <c r="D22" s="88" t="s">
        <v>312</v>
      </c>
      <c r="E22" s="85" t="s">
        <v>312</v>
      </c>
    </row>
    <row r="23" spans="2:5" s="16" customFormat="1" ht="12.75" customHeight="1">
      <c r="B23" s="90" t="s">
        <v>223</v>
      </c>
      <c r="C23" s="91">
        <v>54.312490736459345</v>
      </c>
      <c r="D23" s="91">
        <v>54.312490736459345</v>
      </c>
      <c r="E23" s="91">
        <v>54.312490736459345</v>
      </c>
    </row>
    <row r="24" spans="2:5" s="16" customFormat="1" ht="12.75" customHeight="1">
      <c r="B24" s="90" t="s">
        <v>224</v>
      </c>
      <c r="C24" s="92">
        <f t="shared" ref="C24:E28" si="1">ROUND(IF(ISBLANK(C23),0,C23*(1+$D$9)),2)</f>
        <v>55.64</v>
      </c>
      <c r="D24" s="92">
        <f t="shared" si="1"/>
        <v>55.64</v>
      </c>
      <c r="E24" s="92">
        <f t="shared" si="1"/>
        <v>55.64</v>
      </c>
    </row>
    <row r="25" spans="2:5" s="16" customFormat="1" ht="12.6">
      <c r="B25" s="90" t="s">
        <v>225</v>
      </c>
      <c r="C25" s="92">
        <f t="shared" si="1"/>
        <v>57</v>
      </c>
      <c r="D25" s="92">
        <f t="shared" si="1"/>
        <v>57</v>
      </c>
      <c r="E25" s="92">
        <f t="shared" si="1"/>
        <v>57</v>
      </c>
    </row>
    <row r="26" spans="2:5" s="16" customFormat="1" ht="12.6">
      <c r="B26" s="90" t="s">
        <v>226</v>
      </c>
      <c r="C26" s="92">
        <f t="shared" si="1"/>
        <v>58.39</v>
      </c>
      <c r="D26" s="92">
        <f t="shared" si="1"/>
        <v>58.39</v>
      </c>
      <c r="E26" s="92">
        <f t="shared" si="1"/>
        <v>58.39</v>
      </c>
    </row>
    <row r="27" spans="2:5" s="16" customFormat="1" ht="24.95">
      <c r="B27" s="90" t="s">
        <v>227</v>
      </c>
      <c r="C27" s="92">
        <f t="shared" si="1"/>
        <v>59.82</v>
      </c>
      <c r="D27" s="92">
        <f t="shared" si="1"/>
        <v>59.82</v>
      </c>
      <c r="E27" s="92">
        <f t="shared" si="1"/>
        <v>59.82</v>
      </c>
    </row>
    <row r="28" spans="2:5" s="16" customFormat="1" ht="24.95">
      <c r="B28" s="90" t="s">
        <v>228</v>
      </c>
      <c r="C28" s="92">
        <f t="shared" si="1"/>
        <v>61.28</v>
      </c>
      <c r="D28" s="92">
        <f t="shared" si="1"/>
        <v>61.28</v>
      </c>
      <c r="E28" s="92">
        <f t="shared" si="1"/>
        <v>61.28</v>
      </c>
    </row>
    <row r="29" spans="2:5" s="16" customFormat="1" ht="12.6"/>
    <row r="30" spans="2:5" s="16" customFormat="1" ht="12.6"/>
    <row r="31" spans="2:5" s="25" customFormat="1">
      <c r="B31" s="103" t="s">
        <v>313</v>
      </c>
      <c r="C31" s="11"/>
      <c r="D31" s="11"/>
      <c r="E31" s="11"/>
    </row>
    <row r="32" spans="2:5" s="16" customFormat="1" ht="31.5">
      <c r="B32" s="94" t="s">
        <v>66</v>
      </c>
      <c r="C32" s="88" t="s">
        <v>314</v>
      </c>
      <c r="D32" s="88" t="s">
        <v>315</v>
      </c>
      <c r="E32" s="85" t="s">
        <v>316</v>
      </c>
    </row>
    <row r="33" spans="2:5" s="16" customFormat="1" ht="12.6">
      <c r="B33" s="95" t="s">
        <v>317</v>
      </c>
      <c r="C33" s="96">
        <v>0.75</v>
      </c>
      <c r="D33" s="96">
        <v>2</v>
      </c>
      <c r="E33" s="96">
        <v>3</v>
      </c>
    </row>
    <row r="34" spans="2:5" s="16" customFormat="1" ht="12.6">
      <c r="B34" s="97"/>
      <c r="C34" s="96"/>
      <c r="D34" s="96"/>
      <c r="E34" s="96"/>
    </row>
    <row r="35" spans="2:5" s="16" customFormat="1" ht="12.6">
      <c r="B35" s="97"/>
      <c r="C35" s="96"/>
      <c r="D35" s="96"/>
      <c r="E35" s="96"/>
    </row>
    <row r="36" spans="2:5" s="16" customFormat="1" ht="12.6">
      <c r="B36" s="97" t="s">
        <v>239</v>
      </c>
      <c r="C36" s="96"/>
      <c r="D36" s="96"/>
      <c r="E36" s="96"/>
    </row>
    <row r="37" spans="2:5" s="16" customFormat="1" ht="12.6">
      <c r="B37" s="97"/>
      <c r="C37" s="96"/>
      <c r="D37" s="96"/>
      <c r="E37" s="96"/>
    </row>
    <row r="38" spans="2:5" s="16" customFormat="1" ht="12.6">
      <c r="B38" s="97"/>
      <c r="C38" s="96"/>
      <c r="D38" s="96"/>
      <c r="E38" s="96"/>
    </row>
    <row r="39" spans="2:5" s="16" customFormat="1" ht="12.6">
      <c r="B39" s="97"/>
      <c r="C39" s="96"/>
      <c r="D39" s="96"/>
      <c r="E39" s="96"/>
    </row>
    <row r="40" spans="2:5" s="16" customFormat="1" ht="12.6">
      <c r="B40" s="97"/>
      <c r="C40" s="96"/>
      <c r="D40" s="96"/>
      <c r="E40" s="96"/>
    </row>
    <row r="41" spans="2:5" s="16" customFormat="1" ht="12.6">
      <c r="B41" s="97"/>
      <c r="C41" s="96"/>
      <c r="D41" s="96"/>
      <c r="E41" s="96"/>
    </row>
    <row r="42" spans="2:5" s="16" customFormat="1" ht="12.6">
      <c r="B42" s="97"/>
      <c r="C42" s="96"/>
      <c r="D42" s="96"/>
      <c r="E42" s="96"/>
    </row>
    <row r="43" spans="2:5" s="16" customFormat="1" ht="12.6">
      <c r="B43" s="97"/>
      <c r="C43" s="96"/>
      <c r="D43" s="96"/>
      <c r="E43" s="96"/>
    </row>
    <row r="44" spans="2:5" s="16" customFormat="1" ht="12.6">
      <c r="B44" s="97"/>
      <c r="C44" s="96"/>
      <c r="D44" s="96"/>
      <c r="E44" s="96"/>
    </row>
    <row r="45" spans="2:5" s="16" customFormat="1" ht="12.6">
      <c r="B45" s="97"/>
      <c r="C45" s="96"/>
      <c r="D45" s="96"/>
      <c r="E45" s="96"/>
    </row>
    <row r="46" spans="2:5" s="16" customFormat="1" ht="12.6">
      <c r="B46" s="97"/>
      <c r="C46" s="96"/>
      <c r="D46" s="96"/>
      <c r="E46" s="96"/>
    </row>
    <row r="47" spans="2:5" s="16" customFormat="1" ht="12.6">
      <c r="B47" s="97"/>
      <c r="C47" s="96"/>
      <c r="D47" s="96"/>
      <c r="E47" s="96"/>
    </row>
    <row r="48" spans="2:5" s="16" customFormat="1" ht="12.6">
      <c r="B48" s="97"/>
      <c r="C48" s="96"/>
      <c r="D48" s="96"/>
      <c r="E48" s="96"/>
    </row>
    <row r="49" spans="2:5" s="16" customFormat="1" ht="12.6">
      <c r="B49" s="97"/>
      <c r="C49" s="96"/>
      <c r="D49" s="96"/>
      <c r="E49" s="96"/>
    </row>
    <row r="50" spans="2:5" s="16" customFormat="1" ht="12.6">
      <c r="B50" s="97"/>
      <c r="C50" s="96"/>
      <c r="D50" s="96"/>
      <c r="E50" s="96"/>
    </row>
    <row r="51" spans="2:5" s="16" customFormat="1" ht="12.6">
      <c r="B51" s="97"/>
      <c r="C51" s="96"/>
      <c r="D51" s="96"/>
      <c r="E51" s="96"/>
    </row>
    <row r="52" spans="2:5" s="16" customFormat="1" ht="12.95">
      <c r="B52" s="98" t="s">
        <v>61</v>
      </c>
      <c r="C52" s="99">
        <f>SUM(C33:C51)</f>
        <v>0.75</v>
      </c>
      <c r="D52" s="99">
        <f>SUM(D33:D51)</f>
        <v>2</v>
      </c>
      <c r="E52" s="99">
        <f>SUM(E33:E51)</f>
        <v>3</v>
      </c>
    </row>
    <row r="53" spans="2:5" s="16" customFormat="1" ht="12.6"/>
    <row r="54" spans="2:5" s="16" customFormat="1" ht="12.6"/>
    <row r="55" spans="2:5" s="16" customFormat="1" ht="12.6"/>
    <row r="56" spans="2:5" s="16" customFormat="1" ht="12.6" hidden="1"/>
    <row r="57" spans="2:5" s="16" customFormat="1" hidden="1">
      <c r="B57" s="94" t="s">
        <v>66</v>
      </c>
      <c r="C57"/>
      <c r="D57"/>
      <c r="E57"/>
    </row>
    <row r="58" spans="2:5" s="16" customFormat="1" ht="12.6" hidden="1">
      <c r="B58" s="16" t="str">
        <f>'5. Key Staff'!B12</f>
        <v>Project Manager</v>
      </c>
    </row>
    <row r="59" spans="2:5" s="16" customFormat="1" ht="12.6" hidden="1">
      <c r="B59" s="16" t="str">
        <f>'5. Key Staff'!B13</f>
        <v>Operations Supervisor</v>
      </c>
    </row>
    <row r="60" spans="2:5" s="16" customFormat="1" ht="12.6" hidden="1">
      <c r="B60" s="16" t="str">
        <f>'5. Key Staff'!B14</f>
        <v>Information Systems Coordinator</v>
      </c>
    </row>
    <row r="61" spans="2:5" s="16" customFormat="1" ht="12.6" hidden="1">
      <c r="B61" s="16" t="str">
        <f>'5. Key Staff'!B15</f>
        <v>Training Coordinator</v>
      </c>
    </row>
    <row r="62" spans="2:5" s="16" customFormat="1" ht="12.6" hidden="1">
      <c r="B62" s="16" t="str">
        <f>'5. Key Staff'!B16</f>
        <v>Level of Care Determination Advisor</v>
      </c>
    </row>
    <row r="63" spans="2:5" s="16" customFormat="1" ht="12.6" hidden="1">
      <c r="B63" s="16" t="str">
        <f>IF('6. Other Staff'!B12="&lt;Specify&gt;","",'6. Other Staff'!B12)</f>
        <v>LOC Assessor</v>
      </c>
    </row>
    <row r="64" spans="2:5" s="16" customFormat="1" ht="12.6" hidden="1">
      <c r="B64" s="16" t="str">
        <f>IF('6. Other Staff'!B13="&lt;Specify&gt;","",'6. Other Staff'!B13)</f>
        <v>PASRR Level II Evaluator</v>
      </c>
    </row>
    <row r="65" spans="2:2" s="16" customFormat="1" ht="12.6" hidden="1">
      <c r="B65" s="16" t="str">
        <f>IF('6. Other Staff'!B14="&lt;Specify&gt;","",'6. Other Staff'!B14)</f>
        <v>Intake Counselor</v>
      </c>
    </row>
    <row r="66" spans="2:2" s="16" customFormat="1" ht="12.6" hidden="1">
      <c r="B66" s="16" t="str">
        <f>IF('6. Other Staff'!B15="&lt;Specify&gt;","",'6. Other Staff'!B15)</f>
        <v>Quality Manager</v>
      </c>
    </row>
    <row r="67" spans="2:2" s="16" customFormat="1" ht="12.6" hidden="1">
      <c r="B67" s="16" t="str">
        <f>IF('6. Other Staff'!B16="&lt;Specify&gt;","",'6. Other Staff'!B16)</f>
        <v>Quality Analyst</v>
      </c>
    </row>
    <row r="68" spans="2:2" s="16" customFormat="1" ht="12.6" hidden="1">
      <c r="B68" s="16" t="str">
        <f>IF('6. Other Staff'!B17="&lt;Specify&gt;","",'6. Other Staff'!B17)</f>
        <v>LOC Regional Supervisors</v>
      </c>
    </row>
    <row r="69" spans="2:2" s="16" customFormat="1" ht="12.6" hidden="1">
      <c r="B69" s="16" t="str">
        <f>IF('6. Other Staff'!B18="&lt;Specify&gt;","",'6. Other Staff'!B18)</f>
        <v xml:space="preserve">LOC Lead </v>
      </c>
    </row>
    <row r="70" spans="2:2" s="16" customFormat="1" ht="12.6" hidden="1">
      <c r="B70" s="16" t="str">
        <f>IF('6. Other Staff'!B19="&lt;Specify&gt;","",'6. Other Staff'!B19)</f>
        <v>LOC Clinical Reviewer</v>
      </c>
    </row>
    <row r="71" spans="2:2" s="16" customFormat="1" ht="12.6" hidden="1">
      <c r="B71" s="16" t="str">
        <f>IF('6. Other Staff'!B20="&lt;Specify&gt;","",'6. Other Staff'!B20)</f>
        <v>Level 1 Clinical Reviewer</v>
      </c>
    </row>
    <row r="72" spans="2:2" s="16" customFormat="1" ht="12.6" hidden="1">
      <c r="B72" s="16" t="str">
        <f>IF('6. Other Staff'!B21="&lt;Specify&gt;","",'6. Other Staff'!B21)</f>
        <v>CSR's</v>
      </c>
    </row>
    <row r="73" spans="2:2" s="16" customFormat="1" ht="12.6" hidden="1">
      <c r="B73" s="16" t="str">
        <f>IF('6. Other Staff'!B22="&lt;Specify&gt;","",'6. Other Staff'!B22)</f>
        <v>PASRR Level II Quality Clinicians</v>
      </c>
    </row>
    <row r="74" spans="2:2" s="16" customFormat="1" ht="12.6" hidden="1">
      <c r="B74" s="16" t="str">
        <f>IF('6. Other Staff'!B23="&lt;Specify&gt;","",'6. Other Staff'!B23)</f>
        <v>Scheduling Support</v>
      </c>
    </row>
    <row r="75" spans="2:2" s="16" customFormat="1" ht="12.6" hidden="1">
      <c r="B75" s="16" t="str">
        <f>IF('6. Other Staff'!B24="&lt;Specify&gt;","",'6. Other Staff'!B24)</f>
        <v>Training Manager</v>
      </c>
    </row>
    <row r="76" spans="2:2" s="16" customFormat="1" ht="12.6" hidden="1">
      <c r="B76" s="16" t="str">
        <f>IF('6. Other Staff'!B25="&lt;Specify&gt;","",'6. Other Staff'!B25)</f>
        <v>Training Specialist</v>
      </c>
    </row>
    <row r="77" spans="2:2" s="16" customFormat="1" ht="12.6" hidden="1">
      <c r="B77" s="16" t="str">
        <f>IF('6. Other Staff'!B26="&lt;Specify&gt;","",'6. Other Staff'!B26)</f>
        <v>Risk Mgmt Manager</v>
      </c>
    </row>
    <row r="78" spans="2:2" s="16" customFormat="1" ht="12.6" hidden="1">
      <c r="B78" s="16" t="str">
        <f>IF('6. Other Staff'!B27="&lt;Specify&gt;","",'6. Other Staff'!B27)</f>
        <v>Comms Manager</v>
      </c>
    </row>
    <row r="79" spans="2:2" s="16" customFormat="1" ht="12.6" hidden="1">
      <c r="B79" s="16" t="str">
        <f>IF('6. Other Staff'!B28="&lt;Specify&gt;","",'6. Other Staff'!B28)</f>
        <v>Comms Specialist</v>
      </c>
    </row>
    <row r="80" spans="2:2" s="16" customFormat="1" ht="12.6" hidden="1">
      <c r="B80" s="16" t="str">
        <f>IF('6. Other Staff'!B29="&lt;Specify&gt;","",'6. Other Staff'!B29)</f>
        <v>Data &amp; Analytics Manager</v>
      </c>
    </row>
    <row r="81" spans="2:2" s="16" customFormat="1" ht="12.6" hidden="1">
      <c r="B81" s="16" t="str">
        <f>IF('6. Other Staff'!B30="&lt;Specify&gt;","",'6. Other Staff'!B30)</f>
        <v>Date &amp; Analytics Analyst</v>
      </c>
    </row>
    <row r="82" spans="2:2" s="16" customFormat="1" ht="12.6" hidden="1">
      <c r="B82" s="16" t="str">
        <f>IF('6. Other Staff'!B31="&lt;Specify&gt;","",'6. Other Staff'!B31)</f>
        <v>Knowledge Mgmt Manager</v>
      </c>
    </row>
    <row r="83" spans="2:2" s="16" customFormat="1" ht="12.6" hidden="1">
      <c r="B83" s="16" t="str">
        <f>IF('6. Other Staff'!B32="&lt;Specify&gt;","",'6. Other Staff'!B32)</f>
        <v>Knowledge Mgmt Assoc. Analyst</v>
      </c>
    </row>
    <row r="84" spans="2:2" s="16" customFormat="1" ht="12.6" hidden="1">
      <c r="B84" s="16" t="str">
        <f>IF('6. Other Staff'!B33="&lt;Specify&gt;","",'6. Other Staff'!B33)</f>
        <v>Administrative Support Coordinators</v>
      </c>
    </row>
    <row r="85" spans="2:2" s="16" customFormat="1" ht="12.6" hidden="1">
      <c r="B85" s="16" t="str">
        <f>IF('6. Other Staff'!B34="&lt;Specify&gt;","",'6. Other Staff'!B34)</f>
        <v>Project Director</v>
      </c>
    </row>
    <row r="86" spans="2:2" s="16" customFormat="1" ht="12.6" hidden="1">
      <c r="B86" s="16" t="str">
        <f>IF('6. Other Staff'!B35="&lt;Specify&gt;","",'6. Other Staff'!B35)</f>
        <v>PASRR Supervisor</v>
      </c>
    </row>
    <row r="87" spans="2:2" s="16" customFormat="1" ht="12.6" hidden="1">
      <c r="B87" s="16" t="str">
        <f>IF('6. Other Staff'!B36="&lt;Specify&gt;","",'6. Other Staff'!B36)</f>
        <v>Intake Counselor Supervisor</v>
      </c>
    </row>
    <row r="88" spans="2:2" s="16" customFormat="1" ht="12.6" hidden="1">
      <c r="B88" s="16" t="str">
        <f>IF('6. Other Staff'!B37="&lt;Specify&gt;","",'6. Other Staff'!B37)</f>
        <v xml:space="preserve">Reporting and Analytics Analyst </v>
      </c>
    </row>
    <row r="89" spans="2:2" s="16" customFormat="1" ht="12.6" hidden="1">
      <c r="B89" s="16" t="str">
        <f>IF('6. Other Staff'!B38="&lt;Specify&gt;","",'6. Other Staff'!B38)</f>
        <v>Stakeholder Outreach Spec.</v>
      </c>
    </row>
    <row r="90" spans="2:2" s="16" customFormat="1" ht="12.6" hidden="1">
      <c r="B90" s="16" t="str">
        <f>IF('6. Other Staff'!B39="&lt;Specify&gt;","",'6. Other Staff'!B39)</f>
        <v>Human Resource Specialist</v>
      </c>
    </row>
    <row r="91" spans="2:2" s="16" customFormat="1" ht="12.6" hidden="1">
      <c r="B91" s="16" t="str">
        <f>IF('6. Other Staff'!B40="&lt;Specify&gt;","",'6. Other Staff'!B40)</f>
        <v>Customer Support Supervisor</v>
      </c>
    </row>
    <row r="92" spans="2:2" s="16" customFormat="1" ht="12.6" hidden="1">
      <c r="B92" s="16" t="str">
        <f>IF('6. Other Staff'!B41="&lt;Specify&gt;","",'6. Other Staff'!B41)</f>
        <v>Implementation Advisor</v>
      </c>
    </row>
    <row r="93" spans="2:2" s="16" customFormat="1" ht="12.6" hidden="1">
      <c r="B93" s="16" t="str">
        <f>IF('6. Other Staff'!B42="&lt;Specify&gt;","",'6. Other Staff'!B42)</f>
        <v>Implementation Manager</v>
      </c>
    </row>
    <row r="94" spans="2:2" s="16" customFormat="1" ht="12.6" hidden="1">
      <c r="B94" s="16" t="str">
        <f>IF('6. Other Staff'!B43="&lt;Specify&gt;","",'6. Other Staff'!B43)</f>
        <v>Implementation Analyst</v>
      </c>
    </row>
    <row r="95" spans="2:2" s="16" customFormat="1" ht="12.6" hidden="1">
      <c r="B95" s="16" t="str">
        <f>IF('6. Other Staff'!B44="&lt;Specify&gt;","",'6. Other Staff'!B44)</f>
        <v>OCM Advisor</v>
      </c>
    </row>
    <row r="96" spans="2:2" s="16" customFormat="1" ht="12.6" hidden="1">
      <c r="B96" s="100"/>
    </row>
    <row r="97" spans="2:2" s="16" customFormat="1" ht="12.6" hidden="1">
      <c r="B97" s="100"/>
    </row>
    <row r="98" spans="2:2" s="16" customFormat="1" ht="12.6">
      <c r="B98" s="100"/>
    </row>
    <row r="99" spans="2:2" s="16" customFormat="1" ht="12.6">
      <c r="B99" s="100"/>
    </row>
    <row r="100" spans="2:2" s="16" customFormat="1" ht="12.6">
      <c r="B100" s="100"/>
    </row>
    <row r="101" spans="2:2" s="16" customFormat="1" ht="12.6">
      <c r="B101" s="100"/>
    </row>
    <row r="102" spans="2:2" s="16" customFormat="1" ht="12.6">
      <c r="B102" s="100"/>
    </row>
    <row r="103" spans="2:2" s="16" customFormat="1" ht="12.6">
      <c r="B103" s="100"/>
    </row>
  </sheetData>
  <sheetProtection algorithmName="SHA-512" hashValue="5aM4GunEdkxkuuvZb9/r/i2WyUed3Fxa64bEKao/dYF+TgXJTQZW7w58jeO7xzpOFtk/wU93YYIPE/GQgXJnRQ==" saltValue="VKUoIFtXr+uIZCfmQKVsdA==" spinCount="100000" sheet="1" objects="1" scenarios="1"/>
  <mergeCells count="12">
    <mergeCell ref="B18:C18"/>
    <mergeCell ref="F2:I2"/>
    <mergeCell ref="F3:I3"/>
    <mergeCell ref="B5:G5"/>
    <mergeCell ref="B6:I6"/>
    <mergeCell ref="B9:C9"/>
    <mergeCell ref="B10:C10"/>
    <mergeCell ref="B13:C13"/>
    <mergeCell ref="B14:C14"/>
    <mergeCell ref="B15:C15"/>
    <mergeCell ref="B16:C16"/>
    <mergeCell ref="B17:C17"/>
  </mergeCells>
  <dataValidations count="2">
    <dataValidation type="list" allowBlank="1" showInputMessage="1" showErrorMessage="1" error="You must select a position from the drop down menu. New positions canbe added in the &quot;Other Staff&quot; sheet. " promptTitle="Select a Position" prompt="Please select a position from the drop down menu. New positions can be added in the &quot;Other Staff&quot; sheet. " sqref="IX33:IX51 WVJ33:WVJ51 WLN33:WLN51 WBR33:WBR51 VRV33:VRV51 VHZ33:VHZ51 UYD33:UYD51 UOH33:UOH51 UEL33:UEL51 TUP33:TUP51 TKT33:TKT51 TAX33:TAX51 SRB33:SRB51 SHF33:SHF51 RXJ33:RXJ51 RNN33:RNN51 RDR33:RDR51 QTV33:QTV51 QJZ33:QJZ51 QAD33:QAD51 PQH33:PQH51 PGL33:PGL51 OWP33:OWP51 OMT33:OMT51 OCX33:OCX51 NTB33:NTB51 NJF33:NJF51 MZJ33:MZJ51 MPN33:MPN51 MFR33:MFR51 LVV33:LVV51 LLZ33:LLZ51 LCD33:LCD51 KSH33:KSH51 KIL33:KIL51 JYP33:JYP51 JOT33:JOT51 JEX33:JEX51 IVB33:IVB51 ILF33:ILF51 IBJ33:IBJ51 HRN33:HRN51 HHR33:HHR51 GXV33:GXV51 GNZ33:GNZ51 GED33:GED51 FUH33:FUH51 FKL33:FKL51 FAP33:FAP51 EQT33:EQT51 EGX33:EGX51 DXB33:DXB51 DNF33:DNF51 DDJ33:DDJ51 CTN33:CTN51 CJR33:CJR51 BZV33:BZV51 BPZ33:BPZ51 BGD33:BGD51 AWH33:AWH51 AML33:AML51 ACP33:ACP51 ST33:ST51" xr:uid="{42E8981F-136C-4093-9BD3-0237A631E8A0}">
      <formula1>$B$57:$B$90</formula1>
    </dataValidation>
    <dataValidation type="list" allowBlank="1" showInputMessage="1" showErrorMessage="1" error="You must select a position from the drop down menu. New positions canbe added in the &quot;Other Staff&quot; sheet. " promptTitle="Select a Position" prompt="Please select a position from the drop down menu. New positions can be added in the &quot;Other Staff&quot; sheet. " sqref="B33:B51" xr:uid="{AF9DD127-4EE7-4A01-B870-6DDB9199193C}">
      <formula1>$B$58:$B$95</formula1>
    </dataValidation>
  </dataValidations>
  <pageMargins left="0.7" right="0.7" top="0.75" bottom="0.75" header="0.3" footer="0.3"/>
  <pageSetup scale="70" orientation="landscape" horizontalDpi="1200" verticalDpi="1200" r:id="rId1"/>
  <rowBreaks count="1" manualBreakCount="1">
    <brk id="30" max="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5B947-F358-42B2-BF2A-6DD2325671EE}">
  <dimension ref="A1:Y188"/>
  <sheetViews>
    <sheetView showGridLines="0" zoomScale="115" zoomScaleNormal="115" workbookViewId="0">
      <pane ySplit="6" topLeftCell="A17" activePane="bottomLeft" state="frozen"/>
      <selection pane="bottomLeft" activeCell="F29" sqref="F29"/>
    </sheetView>
  </sheetViews>
  <sheetFormatPr defaultRowHeight="14.45"/>
  <cols>
    <col min="1" max="1" width="2.7109375" style="11" customWidth="1"/>
    <col min="2" max="2" width="28.140625" style="11" customWidth="1"/>
    <col min="3" max="3" width="29.7109375" style="11" customWidth="1"/>
    <col min="4" max="6" width="25.7109375" style="11" customWidth="1"/>
    <col min="7" max="7" width="12.28515625" style="11" customWidth="1"/>
    <col min="8" max="8" width="14.85546875" style="11" customWidth="1"/>
    <col min="9" max="9" width="11" style="11" customWidth="1"/>
    <col min="10" max="10" width="12.28515625" style="11" customWidth="1"/>
    <col min="11" max="11" width="14.5703125" style="11" customWidth="1"/>
    <col min="12" max="12" width="11" style="11" customWidth="1"/>
    <col min="13" max="13" width="12.28515625" style="11" customWidth="1"/>
    <col min="14" max="14" width="14.42578125" style="11" customWidth="1"/>
    <col min="15" max="15" width="11" style="11" customWidth="1"/>
    <col min="16" max="16" width="12.28515625" style="11" customWidth="1"/>
    <col min="17" max="17" width="14.5703125" style="11" customWidth="1"/>
    <col min="18" max="18" width="11" style="11" customWidth="1"/>
    <col min="19" max="19" width="12.28515625" style="11" customWidth="1"/>
    <col min="20" max="20" width="14.5703125" style="11" customWidth="1"/>
    <col min="21" max="21" width="11" style="11" customWidth="1"/>
    <col min="22" max="22" width="12.28515625" style="11" customWidth="1"/>
    <col min="23" max="23" width="14.5703125" style="11" customWidth="1"/>
    <col min="24" max="24" width="11" style="11" customWidth="1"/>
    <col min="25" max="255" width="9.140625" style="11"/>
    <col min="256" max="256" width="2.7109375" style="11" customWidth="1"/>
    <col min="257" max="257" width="25.7109375" style="11" customWidth="1"/>
    <col min="258" max="258" width="11" style="11" customWidth="1"/>
    <col min="259" max="262" width="25.7109375" style="11" customWidth="1"/>
    <col min="263" max="263" width="12.28515625" style="11" customWidth="1"/>
    <col min="264" max="264" width="14.85546875" style="11" customWidth="1"/>
    <col min="265" max="265" width="11" style="11" customWidth="1"/>
    <col min="266" max="266" width="12.28515625" style="11" customWidth="1"/>
    <col min="267" max="267" width="14.5703125" style="11" customWidth="1"/>
    <col min="268" max="268" width="11" style="11" customWidth="1"/>
    <col min="269" max="269" width="12.28515625" style="11" customWidth="1"/>
    <col min="270" max="270" width="14.42578125" style="11" customWidth="1"/>
    <col min="271" max="271" width="11" style="11" customWidth="1"/>
    <col min="272" max="272" width="12.28515625" style="11" customWidth="1"/>
    <col min="273" max="273" width="14.5703125" style="11" customWidth="1"/>
    <col min="274" max="274" width="11" style="11" customWidth="1"/>
    <col min="275" max="275" width="12.28515625" style="11" customWidth="1"/>
    <col min="276" max="276" width="14.5703125" style="11" customWidth="1"/>
    <col min="277" max="277" width="11" style="11" customWidth="1"/>
    <col min="278" max="278" width="12.28515625" style="11" customWidth="1"/>
    <col min="279" max="279" width="14.5703125" style="11" customWidth="1"/>
    <col min="280" max="280" width="11" style="11" customWidth="1"/>
    <col min="281" max="511" width="9.140625" style="11"/>
    <col min="512" max="512" width="2.7109375" style="11" customWidth="1"/>
    <col min="513" max="513" width="25.7109375" style="11" customWidth="1"/>
    <col min="514" max="514" width="11" style="11" customWidth="1"/>
    <col min="515" max="518" width="25.7109375" style="11" customWidth="1"/>
    <col min="519" max="519" width="12.28515625" style="11" customWidth="1"/>
    <col min="520" max="520" width="14.85546875" style="11" customWidth="1"/>
    <col min="521" max="521" width="11" style="11" customWidth="1"/>
    <col min="522" max="522" width="12.28515625" style="11" customWidth="1"/>
    <col min="523" max="523" width="14.5703125" style="11" customWidth="1"/>
    <col min="524" max="524" width="11" style="11" customWidth="1"/>
    <col min="525" max="525" width="12.28515625" style="11" customWidth="1"/>
    <col min="526" max="526" width="14.42578125" style="11" customWidth="1"/>
    <col min="527" max="527" width="11" style="11" customWidth="1"/>
    <col min="528" max="528" width="12.28515625" style="11" customWidth="1"/>
    <col min="529" max="529" width="14.5703125" style="11" customWidth="1"/>
    <col min="530" max="530" width="11" style="11" customWidth="1"/>
    <col min="531" max="531" width="12.28515625" style="11" customWidth="1"/>
    <col min="532" max="532" width="14.5703125" style="11" customWidth="1"/>
    <col min="533" max="533" width="11" style="11" customWidth="1"/>
    <col min="534" max="534" width="12.28515625" style="11" customWidth="1"/>
    <col min="535" max="535" width="14.5703125" style="11" customWidth="1"/>
    <col min="536" max="536" width="11" style="11" customWidth="1"/>
    <col min="537" max="767" width="9.140625" style="11"/>
    <col min="768" max="768" width="2.7109375" style="11" customWidth="1"/>
    <col min="769" max="769" width="25.7109375" style="11" customWidth="1"/>
    <col min="770" max="770" width="11" style="11" customWidth="1"/>
    <col min="771" max="774" width="25.7109375" style="11" customWidth="1"/>
    <col min="775" max="775" width="12.28515625" style="11" customWidth="1"/>
    <col min="776" max="776" width="14.85546875" style="11" customWidth="1"/>
    <col min="777" max="777" width="11" style="11" customWidth="1"/>
    <col min="778" max="778" width="12.28515625" style="11" customWidth="1"/>
    <col min="779" max="779" width="14.5703125" style="11" customWidth="1"/>
    <col min="780" max="780" width="11" style="11" customWidth="1"/>
    <col min="781" max="781" width="12.28515625" style="11" customWidth="1"/>
    <col min="782" max="782" width="14.42578125" style="11" customWidth="1"/>
    <col min="783" max="783" width="11" style="11" customWidth="1"/>
    <col min="784" max="784" width="12.28515625" style="11" customWidth="1"/>
    <col min="785" max="785" width="14.5703125" style="11" customWidth="1"/>
    <col min="786" max="786" width="11" style="11" customWidth="1"/>
    <col min="787" max="787" width="12.28515625" style="11" customWidth="1"/>
    <col min="788" max="788" width="14.5703125" style="11" customWidth="1"/>
    <col min="789" max="789" width="11" style="11" customWidth="1"/>
    <col min="790" max="790" width="12.28515625" style="11" customWidth="1"/>
    <col min="791" max="791" width="14.5703125" style="11" customWidth="1"/>
    <col min="792" max="792" width="11" style="11" customWidth="1"/>
    <col min="793" max="1023" width="9.140625" style="11"/>
    <col min="1024" max="1024" width="2.7109375" style="11" customWidth="1"/>
    <col min="1025" max="1025" width="25.7109375" style="11" customWidth="1"/>
    <col min="1026" max="1026" width="11" style="11" customWidth="1"/>
    <col min="1027" max="1030" width="25.7109375" style="11" customWidth="1"/>
    <col min="1031" max="1031" width="12.28515625" style="11" customWidth="1"/>
    <col min="1032" max="1032" width="14.85546875" style="11" customWidth="1"/>
    <col min="1033" max="1033" width="11" style="11" customWidth="1"/>
    <col min="1034" max="1034" width="12.28515625" style="11" customWidth="1"/>
    <col min="1035" max="1035" width="14.5703125" style="11" customWidth="1"/>
    <col min="1036" max="1036" width="11" style="11" customWidth="1"/>
    <col min="1037" max="1037" width="12.28515625" style="11" customWidth="1"/>
    <col min="1038" max="1038" width="14.42578125" style="11" customWidth="1"/>
    <col min="1039" max="1039" width="11" style="11" customWidth="1"/>
    <col min="1040" max="1040" width="12.28515625" style="11" customWidth="1"/>
    <col min="1041" max="1041" width="14.5703125" style="11" customWidth="1"/>
    <col min="1042" max="1042" width="11" style="11" customWidth="1"/>
    <col min="1043" max="1043" width="12.28515625" style="11" customWidth="1"/>
    <col min="1044" max="1044" width="14.5703125" style="11" customWidth="1"/>
    <col min="1045" max="1045" width="11" style="11" customWidth="1"/>
    <col min="1046" max="1046" width="12.28515625" style="11" customWidth="1"/>
    <col min="1047" max="1047" width="14.5703125" style="11" customWidth="1"/>
    <col min="1048" max="1048" width="11" style="11" customWidth="1"/>
    <col min="1049" max="1279" width="9.140625" style="11"/>
    <col min="1280" max="1280" width="2.7109375" style="11" customWidth="1"/>
    <col min="1281" max="1281" width="25.7109375" style="11" customWidth="1"/>
    <col min="1282" max="1282" width="11" style="11" customWidth="1"/>
    <col min="1283" max="1286" width="25.7109375" style="11" customWidth="1"/>
    <col min="1287" max="1287" width="12.28515625" style="11" customWidth="1"/>
    <col min="1288" max="1288" width="14.85546875" style="11" customWidth="1"/>
    <col min="1289" max="1289" width="11" style="11" customWidth="1"/>
    <col min="1290" max="1290" width="12.28515625" style="11" customWidth="1"/>
    <col min="1291" max="1291" width="14.5703125" style="11" customWidth="1"/>
    <col min="1292" max="1292" width="11" style="11" customWidth="1"/>
    <col min="1293" max="1293" width="12.28515625" style="11" customWidth="1"/>
    <col min="1294" max="1294" width="14.42578125" style="11" customWidth="1"/>
    <col min="1295" max="1295" width="11" style="11" customWidth="1"/>
    <col min="1296" max="1296" width="12.28515625" style="11" customWidth="1"/>
    <col min="1297" max="1297" width="14.5703125" style="11" customWidth="1"/>
    <col min="1298" max="1298" width="11" style="11" customWidth="1"/>
    <col min="1299" max="1299" width="12.28515625" style="11" customWidth="1"/>
    <col min="1300" max="1300" width="14.5703125" style="11" customWidth="1"/>
    <col min="1301" max="1301" width="11" style="11" customWidth="1"/>
    <col min="1302" max="1302" width="12.28515625" style="11" customWidth="1"/>
    <col min="1303" max="1303" width="14.5703125" style="11" customWidth="1"/>
    <col min="1304" max="1304" width="11" style="11" customWidth="1"/>
    <col min="1305" max="1535" width="9.140625" style="11"/>
    <col min="1536" max="1536" width="2.7109375" style="11" customWidth="1"/>
    <col min="1537" max="1537" width="25.7109375" style="11" customWidth="1"/>
    <col min="1538" max="1538" width="11" style="11" customWidth="1"/>
    <col min="1539" max="1542" width="25.7109375" style="11" customWidth="1"/>
    <col min="1543" max="1543" width="12.28515625" style="11" customWidth="1"/>
    <col min="1544" max="1544" width="14.85546875" style="11" customWidth="1"/>
    <col min="1545" max="1545" width="11" style="11" customWidth="1"/>
    <col min="1546" max="1546" width="12.28515625" style="11" customWidth="1"/>
    <col min="1547" max="1547" width="14.5703125" style="11" customWidth="1"/>
    <col min="1548" max="1548" width="11" style="11" customWidth="1"/>
    <col min="1549" max="1549" width="12.28515625" style="11" customWidth="1"/>
    <col min="1550" max="1550" width="14.42578125" style="11" customWidth="1"/>
    <col min="1551" max="1551" width="11" style="11" customWidth="1"/>
    <col min="1552" max="1552" width="12.28515625" style="11" customWidth="1"/>
    <col min="1553" max="1553" width="14.5703125" style="11" customWidth="1"/>
    <col min="1554" max="1554" width="11" style="11" customWidth="1"/>
    <col min="1555" max="1555" width="12.28515625" style="11" customWidth="1"/>
    <col min="1556" max="1556" width="14.5703125" style="11" customWidth="1"/>
    <col min="1557" max="1557" width="11" style="11" customWidth="1"/>
    <col min="1558" max="1558" width="12.28515625" style="11" customWidth="1"/>
    <col min="1559" max="1559" width="14.5703125" style="11" customWidth="1"/>
    <col min="1560" max="1560" width="11" style="11" customWidth="1"/>
    <col min="1561" max="1791" width="9.140625" style="11"/>
    <col min="1792" max="1792" width="2.7109375" style="11" customWidth="1"/>
    <col min="1793" max="1793" width="25.7109375" style="11" customWidth="1"/>
    <col min="1794" max="1794" width="11" style="11" customWidth="1"/>
    <col min="1795" max="1798" width="25.7109375" style="11" customWidth="1"/>
    <col min="1799" max="1799" width="12.28515625" style="11" customWidth="1"/>
    <col min="1800" max="1800" width="14.85546875" style="11" customWidth="1"/>
    <col min="1801" max="1801" width="11" style="11" customWidth="1"/>
    <col min="1802" max="1802" width="12.28515625" style="11" customWidth="1"/>
    <col min="1803" max="1803" width="14.5703125" style="11" customWidth="1"/>
    <col min="1804" max="1804" width="11" style="11" customWidth="1"/>
    <col min="1805" max="1805" width="12.28515625" style="11" customWidth="1"/>
    <col min="1806" max="1806" width="14.42578125" style="11" customWidth="1"/>
    <col min="1807" max="1807" width="11" style="11" customWidth="1"/>
    <col min="1808" max="1808" width="12.28515625" style="11" customWidth="1"/>
    <col min="1809" max="1809" width="14.5703125" style="11" customWidth="1"/>
    <col min="1810" max="1810" width="11" style="11" customWidth="1"/>
    <col min="1811" max="1811" width="12.28515625" style="11" customWidth="1"/>
    <col min="1812" max="1812" width="14.5703125" style="11" customWidth="1"/>
    <col min="1813" max="1813" width="11" style="11" customWidth="1"/>
    <col min="1814" max="1814" width="12.28515625" style="11" customWidth="1"/>
    <col min="1815" max="1815" width="14.5703125" style="11" customWidth="1"/>
    <col min="1816" max="1816" width="11" style="11" customWidth="1"/>
    <col min="1817" max="2047" width="9.140625" style="11"/>
    <col min="2048" max="2048" width="2.7109375" style="11" customWidth="1"/>
    <col min="2049" max="2049" width="25.7109375" style="11" customWidth="1"/>
    <col min="2050" max="2050" width="11" style="11" customWidth="1"/>
    <col min="2051" max="2054" width="25.7109375" style="11" customWidth="1"/>
    <col min="2055" max="2055" width="12.28515625" style="11" customWidth="1"/>
    <col min="2056" max="2056" width="14.85546875" style="11" customWidth="1"/>
    <col min="2057" max="2057" width="11" style="11" customWidth="1"/>
    <col min="2058" max="2058" width="12.28515625" style="11" customWidth="1"/>
    <col min="2059" max="2059" width="14.5703125" style="11" customWidth="1"/>
    <col min="2060" max="2060" width="11" style="11" customWidth="1"/>
    <col min="2061" max="2061" width="12.28515625" style="11" customWidth="1"/>
    <col min="2062" max="2062" width="14.42578125" style="11" customWidth="1"/>
    <col min="2063" max="2063" width="11" style="11" customWidth="1"/>
    <col min="2064" max="2064" width="12.28515625" style="11" customWidth="1"/>
    <col min="2065" max="2065" width="14.5703125" style="11" customWidth="1"/>
    <col min="2066" max="2066" width="11" style="11" customWidth="1"/>
    <col min="2067" max="2067" width="12.28515625" style="11" customWidth="1"/>
    <col min="2068" max="2068" width="14.5703125" style="11" customWidth="1"/>
    <col min="2069" max="2069" width="11" style="11" customWidth="1"/>
    <col min="2070" max="2070" width="12.28515625" style="11" customWidth="1"/>
    <col min="2071" max="2071" width="14.5703125" style="11" customWidth="1"/>
    <col min="2072" max="2072" width="11" style="11" customWidth="1"/>
    <col min="2073" max="2303" width="9.140625" style="11"/>
    <col min="2304" max="2304" width="2.7109375" style="11" customWidth="1"/>
    <col min="2305" max="2305" width="25.7109375" style="11" customWidth="1"/>
    <col min="2306" max="2306" width="11" style="11" customWidth="1"/>
    <col min="2307" max="2310" width="25.7109375" style="11" customWidth="1"/>
    <col min="2311" max="2311" width="12.28515625" style="11" customWidth="1"/>
    <col min="2312" max="2312" width="14.85546875" style="11" customWidth="1"/>
    <col min="2313" max="2313" width="11" style="11" customWidth="1"/>
    <col min="2314" max="2314" width="12.28515625" style="11" customWidth="1"/>
    <col min="2315" max="2315" width="14.5703125" style="11" customWidth="1"/>
    <col min="2316" max="2316" width="11" style="11" customWidth="1"/>
    <col min="2317" max="2317" width="12.28515625" style="11" customWidth="1"/>
    <col min="2318" max="2318" width="14.42578125" style="11" customWidth="1"/>
    <col min="2319" max="2319" width="11" style="11" customWidth="1"/>
    <col min="2320" max="2320" width="12.28515625" style="11" customWidth="1"/>
    <col min="2321" max="2321" width="14.5703125" style="11" customWidth="1"/>
    <col min="2322" max="2322" width="11" style="11" customWidth="1"/>
    <col min="2323" max="2323" width="12.28515625" style="11" customWidth="1"/>
    <col min="2324" max="2324" width="14.5703125" style="11" customWidth="1"/>
    <col min="2325" max="2325" width="11" style="11" customWidth="1"/>
    <col min="2326" max="2326" width="12.28515625" style="11" customWidth="1"/>
    <col min="2327" max="2327" width="14.5703125" style="11" customWidth="1"/>
    <col min="2328" max="2328" width="11" style="11" customWidth="1"/>
    <col min="2329" max="2559" width="9.140625" style="11"/>
    <col min="2560" max="2560" width="2.7109375" style="11" customWidth="1"/>
    <col min="2561" max="2561" width="25.7109375" style="11" customWidth="1"/>
    <col min="2562" max="2562" width="11" style="11" customWidth="1"/>
    <col min="2563" max="2566" width="25.7109375" style="11" customWidth="1"/>
    <col min="2567" max="2567" width="12.28515625" style="11" customWidth="1"/>
    <col min="2568" max="2568" width="14.85546875" style="11" customWidth="1"/>
    <col min="2569" max="2569" width="11" style="11" customWidth="1"/>
    <col min="2570" max="2570" width="12.28515625" style="11" customWidth="1"/>
    <col min="2571" max="2571" width="14.5703125" style="11" customWidth="1"/>
    <col min="2572" max="2572" width="11" style="11" customWidth="1"/>
    <col min="2573" max="2573" width="12.28515625" style="11" customWidth="1"/>
    <col min="2574" max="2574" width="14.42578125" style="11" customWidth="1"/>
    <col min="2575" max="2575" width="11" style="11" customWidth="1"/>
    <col min="2576" max="2576" width="12.28515625" style="11" customWidth="1"/>
    <col min="2577" max="2577" width="14.5703125" style="11" customWidth="1"/>
    <col min="2578" max="2578" width="11" style="11" customWidth="1"/>
    <col min="2579" max="2579" width="12.28515625" style="11" customWidth="1"/>
    <col min="2580" max="2580" width="14.5703125" style="11" customWidth="1"/>
    <col min="2581" max="2581" width="11" style="11" customWidth="1"/>
    <col min="2582" max="2582" width="12.28515625" style="11" customWidth="1"/>
    <col min="2583" max="2583" width="14.5703125" style="11" customWidth="1"/>
    <col min="2584" max="2584" width="11" style="11" customWidth="1"/>
    <col min="2585" max="2815" width="9.140625" style="11"/>
    <col min="2816" max="2816" width="2.7109375" style="11" customWidth="1"/>
    <col min="2817" max="2817" width="25.7109375" style="11" customWidth="1"/>
    <col min="2818" max="2818" width="11" style="11" customWidth="1"/>
    <col min="2819" max="2822" width="25.7109375" style="11" customWidth="1"/>
    <col min="2823" max="2823" width="12.28515625" style="11" customWidth="1"/>
    <col min="2824" max="2824" width="14.85546875" style="11" customWidth="1"/>
    <col min="2825" max="2825" width="11" style="11" customWidth="1"/>
    <col min="2826" max="2826" width="12.28515625" style="11" customWidth="1"/>
    <col min="2827" max="2827" width="14.5703125" style="11" customWidth="1"/>
    <col min="2828" max="2828" width="11" style="11" customWidth="1"/>
    <col min="2829" max="2829" width="12.28515625" style="11" customWidth="1"/>
    <col min="2830" max="2830" width="14.42578125" style="11" customWidth="1"/>
    <col min="2831" max="2831" width="11" style="11" customWidth="1"/>
    <col min="2832" max="2832" width="12.28515625" style="11" customWidth="1"/>
    <col min="2833" max="2833" width="14.5703125" style="11" customWidth="1"/>
    <col min="2834" max="2834" width="11" style="11" customWidth="1"/>
    <col min="2835" max="2835" width="12.28515625" style="11" customWidth="1"/>
    <col min="2836" max="2836" width="14.5703125" style="11" customWidth="1"/>
    <col min="2837" max="2837" width="11" style="11" customWidth="1"/>
    <col min="2838" max="2838" width="12.28515625" style="11" customWidth="1"/>
    <col min="2839" max="2839" width="14.5703125" style="11" customWidth="1"/>
    <col min="2840" max="2840" width="11" style="11" customWidth="1"/>
    <col min="2841" max="3071" width="9.140625" style="11"/>
    <col min="3072" max="3072" width="2.7109375" style="11" customWidth="1"/>
    <col min="3073" max="3073" width="25.7109375" style="11" customWidth="1"/>
    <col min="3074" max="3074" width="11" style="11" customWidth="1"/>
    <col min="3075" max="3078" width="25.7109375" style="11" customWidth="1"/>
    <col min="3079" max="3079" width="12.28515625" style="11" customWidth="1"/>
    <col min="3080" max="3080" width="14.85546875" style="11" customWidth="1"/>
    <col min="3081" max="3081" width="11" style="11" customWidth="1"/>
    <col min="3082" max="3082" width="12.28515625" style="11" customWidth="1"/>
    <col min="3083" max="3083" width="14.5703125" style="11" customWidth="1"/>
    <col min="3084" max="3084" width="11" style="11" customWidth="1"/>
    <col min="3085" max="3085" width="12.28515625" style="11" customWidth="1"/>
    <col min="3086" max="3086" width="14.42578125" style="11" customWidth="1"/>
    <col min="3087" max="3087" width="11" style="11" customWidth="1"/>
    <col min="3088" max="3088" width="12.28515625" style="11" customWidth="1"/>
    <col min="3089" max="3089" width="14.5703125" style="11" customWidth="1"/>
    <col min="3090" max="3090" width="11" style="11" customWidth="1"/>
    <col min="3091" max="3091" width="12.28515625" style="11" customWidth="1"/>
    <col min="3092" max="3092" width="14.5703125" style="11" customWidth="1"/>
    <col min="3093" max="3093" width="11" style="11" customWidth="1"/>
    <col min="3094" max="3094" width="12.28515625" style="11" customWidth="1"/>
    <col min="3095" max="3095" width="14.5703125" style="11" customWidth="1"/>
    <col min="3096" max="3096" width="11" style="11" customWidth="1"/>
    <col min="3097" max="3327" width="9.140625" style="11"/>
    <col min="3328" max="3328" width="2.7109375" style="11" customWidth="1"/>
    <col min="3329" max="3329" width="25.7109375" style="11" customWidth="1"/>
    <col min="3330" max="3330" width="11" style="11" customWidth="1"/>
    <col min="3331" max="3334" width="25.7109375" style="11" customWidth="1"/>
    <col min="3335" max="3335" width="12.28515625" style="11" customWidth="1"/>
    <col min="3336" max="3336" width="14.85546875" style="11" customWidth="1"/>
    <col min="3337" max="3337" width="11" style="11" customWidth="1"/>
    <col min="3338" max="3338" width="12.28515625" style="11" customWidth="1"/>
    <col min="3339" max="3339" width="14.5703125" style="11" customWidth="1"/>
    <col min="3340" max="3340" width="11" style="11" customWidth="1"/>
    <col min="3341" max="3341" width="12.28515625" style="11" customWidth="1"/>
    <col min="3342" max="3342" width="14.42578125" style="11" customWidth="1"/>
    <col min="3343" max="3343" width="11" style="11" customWidth="1"/>
    <col min="3344" max="3344" width="12.28515625" style="11" customWidth="1"/>
    <col min="3345" max="3345" width="14.5703125" style="11" customWidth="1"/>
    <col min="3346" max="3346" width="11" style="11" customWidth="1"/>
    <col min="3347" max="3347" width="12.28515625" style="11" customWidth="1"/>
    <col min="3348" max="3348" width="14.5703125" style="11" customWidth="1"/>
    <col min="3349" max="3349" width="11" style="11" customWidth="1"/>
    <col min="3350" max="3350" width="12.28515625" style="11" customWidth="1"/>
    <col min="3351" max="3351" width="14.5703125" style="11" customWidth="1"/>
    <col min="3352" max="3352" width="11" style="11" customWidth="1"/>
    <col min="3353" max="3583" width="9.140625" style="11"/>
    <col min="3584" max="3584" width="2.7109375" style="11" customWidth="1"/>
    <col min="3585" max="3585" width="25.7109375" style="11" customWidth="1"/>
    <col min="3586" max="3586" width="11" style="11" customWidth="1"/>
    <col min="3587" max="3590" width="25.7109375" style="11" customWidth="1"/>
    <col min="3591" max="3591" width="12.28515625" style="11" customWidth="1"/>
    <col min="3592" max="3592" width="14.85546875" style="11" customWidth="1"/>
    <col min="3593" max="3593" width="11" style="11" customWidth="1"/>
    <col min="3594" max="3594" width="12.28515625" style="11" customWidth="1"/>
    <col min="3595" max="3595" width="14.5703125" style="11" customWidth="1"/>
    <col min="3596" max="3596" width="11" style="11" customWidth="1"/>
    <col min="3597" max="3597" width="12.28515625" style="11" customWidth="1"/>
    <col min="3598" max="3598" width="14.42578125" style="11" customWidth="1"/>
    <col min="3599" max="3599" width="11" style="11" customWidth="1"/>
    <col min="3600" max="3600" width="12.28515625" style="11" customWidth="1"/>
    <col min="3601" max="3601" width="14.5703125" style="11" customWidth="1"/>
    <col min="3602" max="3602" width="11" style="11" customWidth="1"/>
    <col min="3603" max="3603" width="12.28515625" style="11" customWidth="1"/>
    <col min="3604" max="3604" width="14.5703125" style="11" customWidth="1"/>
    <col min="3605" max="3605" width="11" style="11" customWidth="1"/>
    <col min="3606" max="3606" width="12.28515625" style="11" customWidth="1"/>
    <col min="3607" max="3607" width="14.5703125" style="11" customWidth="1"/>
    <col min="3608" max="3608" width="11" style="11" customWidth="1"/>
    <col min="3609" max="3839" width="9.140625" style="11"/>
    <col min="3840" max="3840" width="2.7109375" style="11" customWidth="1"/>
    <col min="3841" max="3841" width="25.7109375" style="11" customWidth="1"/>
    <col min="3842" max="3842" width="11" style="11" customWidth="1"/>
    <col min="3843" max="3846" width="25.7109375" style="11" customWidth="1"/>
    <col min="3847" max="3847" width="12.28515625" style="11" customWidth="1"/>
    <col min="3848" max="3848" width="14.85546875" style="11" customWidth="1"/>
    <col min="3849" max="3849" width="11" style="11" customWidth="1"/>
    <col min="3850" max="3850" width="12.28515625" style="11" customWidth="1"/>
    <col min="3851" max="3851" width="14.5703125" style="11" customWidth="1"/>
    <col min="3852" max="3852" width="11" style="11" customWidth="1"/>
    <col min="3853" max="3853" width="12.28515625" style="11" customWidth="1"/>
    <col min="3854" max="3854" width="14.42578125" style="11" customWidth="1"/>
    <col min="3855" max="3855" width="11" style="11" customWidth="1"/>
    <col min="3856" max="3856" width="12.28515625" style="11" customWidth="1"/>
    <col min="3857" max="3857" width="14.5703125" style="11" customWidth="1"/>
    <col min="3858" max="3858" width="11" style="11" customWidth="1"/>
    <col min="3859" max="3859" width="12.28515625" style="11" customWidth="1"/>
    <col min="3860" max="3860" width="14.5703125" style="11" customWidth="1"/>
    <col min="3861" max="3861" width="11" style="11" customWidth="1"/>
    <col min="3862" max="3862" width="12.28515625" style="11" customWidth="1"/>
    <col min="3863" max="3863" width="14.5703125" style="11" customWidth="1"/>
    <col min="3864" max="3864" width="11" style="11" customWidth="1"/>
    <col min="3865" max="4095" width="9.140625" style="11"/>
    <col min="4096" max="4096" width="2.7109375" style="11" customWidth="1"/>
    <col min="4097" max="4097" width="25.7109375" style="11" customWidth="1"/>
    <col min="4098" max="4098" width="11" style="11" customWidth="1"/>
    <col min="4099" max="4102" width="25.7109375" style="11" customWidth="1"/>
    <col min="4103" max="4103" width="12.28515625" style="11" customWidth="1"/>
    <col min="4104" max="4104" width="14.85546875" style="11" customWidth="1"/>
    <col min="4105" max="4105" width="11" style="11" customWidth="1"/>
    <col min="4106" max="4106" width="12.28515625" style="11" customWidth="1"/>
    <col min="4107" max="4107" width="14.5703125" style="11" customWidth="1"/>
    <col min="4108" max="4108" width="11" style="11" customWidth="1"/>
    <col min="4109" max="4109" width="12.28515625" style="11" customWidth="1"/>
    <col min="4110" max="4110" width="14.42578125" style="11" customWidth="1"/>
    <col min="4111" max="4111" width="11" style="11" customWidth="1"/>
    <col min="4112" max="4112" width="12.28515625" style="11" customWidth="1"/>
    <col min="4113" max="4113" width="14.5703125" style="11" customWidth="1"/>
    <col min="4114" max="4114" width="11" style="11" customWidth="1"/>
    <col min="4115" max="4115" width="12.28515625" style="11" customWidth="1"/>
    <col min="4116" max="4116" width="14.5703125" style="11" customWidth="1"/>
    <col min="4117" max="4117" width="11" style="11" customWidth="1"/>
    <col min="4118" max="4118" width="12.28515625" style="11" customWidth="1"/>
    <col min="4119" max="4119" width="14.5703125" style="11" customWidth="1"/>
    <col min="4120" max="4120" width="11" style="11" customWidth="1"/>
    <col min="4121" max="4351" width="9.140625" style="11"/>
    <col min="4352" max="4352" width="2.7109375" style="11" customWidth="1"/>
    <col min="4353" max="4353" width="25.7109375" style="11" customWidth="1"/>
    <col min="4354" max="4354" width="11" style="11" customWidth="1"/>
    <col min="4355" max="4358" width="25.7109375" style="11" customWidth="1"/>
    <col min="4359" max="4359" width="12.28515625" style="11" customWidth="1"/>
    <col min="4360" max="4360" width="14.85546875" style="11" customWidth="1"/>
    <col min="4361" max="4361" width="11" style="11" customWidth="1"/>
    <col min="4362" max="4362" width="12.28515625" style="11" customWidth="1"/>
    <col min="4363" max="4363" width="14.5703125" style="11" customWidth="1"/>
    <col min="4364" max="4364" width="11" style="11" customWidth="1"/>
    <col min="4365" max="4365" width="12.28515625" style="11" customWidth="1"/>
    <col min="4366" max="4366" width="14.42578125" style="11" customWidth="1"/>
    <col min="4367" max="4367" width="11" style="11" customWidth="1"/>
    <col min="4368" max="4368" width="12.28515625" style="11" customWidth="1"/>
    <col min="4369" max="4369" width="14.5703125" style="11" customWidth="1"/>
    <col min="4370" max="4370" width="11" style="11" customWidth="1"/>
    <col min="4371" max="4371" width="12.28515625" style="11" customWidth="1"/>
    <col min="4372" max="4372" width="14.5703125" style="11" customWidth="1"/>
    <col min="4373" max="4373" width="11" style="11" customWidth="1"/>
    <col min="4374" max="4374" width="12.28515625" style="11" customWidth="1"/>
    <col min="4375" max="4375" width="14.5703125" style="11" customWidth="1"/>
    <col min="4376" max="4376" width="11" style="11" customWidth="1"/>
    <col min="4377" max="4607" width="9.140625" style="11"/>
    <col min="4608" max="4608" width="2.7109375" style="11" customWidth="1"/>
    <col min="4609" max="4609" width="25.7109375" style="11" customWidth="1"/>
    <col min="4610" max="4610" width="11" style="11" customWidth="1"/>
    <col min="4611" max="4614" width="25.7109375" style="11" customWidth="1"/>
    <col min="4615" max="4615" width="12.28515625" style="11" customWidth="1"/>
    <col min="4616" max="4616" width="14.85546875" style="11" customWidth="1"/>
    <col min="4617" max="4617" width="11" style="11" customWidth="1"/>
    <col min="4618" max="4618" width="12.28515625" style="11" customWidth="1"/>
    <col min="4619" max="4619" width="14.5703125" style="11" customWidth="1"/>
    <col min="4620" max="4620" width="11" style="11" customWidth="1"/>
    <col min="4621" max="4621" width="12.28515625" style="11" customWidth="1"/>
    <col min="4622" max="4622" width="14.42578125" style="11" customWidth="1"/>
    <col min="4623" max="4623" width="11" style="11" customWidth="1"/>
    <col min="4624" max="4624" width="12.28515625" style="11" customWidth="1"/>
    <col min="4625" max="4625" width="14.5703125" style="11" customWidth="1"/>
    <col min="4626" max="4626" width="11" style="11" customWidth="1"/>
    <col min="4627" max="4627" width="12.28515625" style="11" customWidth="1"/>
    <col min="4628" max="4628" width="14.5703125" style="11" customWidth="1"/>
    <col min="4629" max="4629" width="11" style="11" customWidth="1"/>
    <col min="4630" max="4630" width="12.28515625" style="11" customWidth="1"/>
    <col min="4631" max="4631" width="14.5703125" style="11" customWidth="1"/>
    <col min="4632" max="4632" width="11" style="11" customWidth="1"/>
    <col min="4633" max="4863" width="9.140625" style="11"/>
    <col min="4864" max="4864" width="2.7109375" style="11" customWidth="1"/>
    <col min="4865" max="4865" width="25.7109375" style="11" customWidth="1"/>
    <col min="4866" max="4866" width="11" style="11" customWidth="1"/>
    <col min="4867" max="4870" width="25.7109375" style="11" customWidth="1"/>
    <col min="4871" max="4871" width="12.28515625" style="11" customWidth="1"/>
    <col min="4872" max="4872" width="14.85546875" style="11" customWidth="1"/>
    <col min="4873" max="4873" width="11" style="11" customWidth="1"/>
    <col min="4874" max="4874" width="12.28515625" style="11" customWidth="1"/>
    <col min="4875" max="4875" width="14.5703125" style="11" customWidth="1"/>
    <col min="4876" max="4876" width="11" style="11" customWidth="1"/>
    <col min="4877" max="4877" width="12.28515625" style="11" customWidth="1"/>
    <col min="4878" max="4878" width="14.42578125" style="11" customWidth="1"/>
    <col min="4879" max="4879" width="11" style="11" customWidth="1"/>
    <col min="4880" max="4880" width="12.28515625" style="11" customWidth="1"/>
    <col min="4881" max="4881" width="14.5703125" style="11" customWidth="1"/>
    <col min="4882" max="4882" width="11" style="11" customWidth="1"/>
    <col min="4883" max="4883" width="12.28515625" style="11" customWidth="1"/>
    <col min="4884" max="4884" width="14.5703125" style="11" customWidth="1"/>
    <col min="4885" max="4885" width="11" style="11" customWidth="1"/>
    <col min="4886" max="4886" width="12.28515625" style="11" customWidth="1"/>
    <col min="4887" max="4887" width="14.5703125" style="11" customWidth="1"/>
    <col min="4888" max="4888" width="11" style="11" customWidth="1"/>
    <col min="4889" max="5119" width="9.140625" style="11"/>
    <col min="5120" max="5120" width="2.7109375" style="11" customWidth="1"/>
    <col min="5121" max="5121" width="25.7109375" style="11" customWidth="1"/>
    <col min="5122" max="5122" width="11" style="11" customWidth="1"/>
    <col min="5123" max="5126" width="25.7109375" style="11" customWidth="1"/>
    <col min="5127" max="5127" width="12.28515625" style="11" customWidth="1"/>
    <col min="5128" max="5128" width="14.85546875" style="11" customWidth="1"/>
    <col min="5129" max="5129" width="11" style="11" customWidth="1"/>
    <col min="5130" max="5130" width="12.28515625" style="11" customWidth="1"/>
    <col min="5131" max="5131" width="14.5703125" style="11" customWidth="1"/>
    <col min="5132" max="5132" width="11" style="11" customWidth="1"/>
    <col min="5133" max="5133" width="12.28515625" style="11" customWidth="1"/>
    <col min="5134" max="5134" width="14.42578125" style="11" customWidth="1"/>
    <col min="5135" max="5135" width="11" style="11" customWidth="1"/>
    <col min="5136" max="5136" width="12.28515625" style="11" customWidth="1"/>
    <col min="5137" max="5137" width="14.5703125" style="11" customWidth="1"/>
    <col min="5138" max="5138" width="11" style="11" customWidth="1"/>
    <col min="5139" max="5139" width="12.28515625" style="11" customWidth="1"/>
    <col min="5140" max="5140" width="14.5703125" style="11" customWidth="1"/>
    <col min="5141" max="5141" width="11" style="11" customWidth="1"/>
    <col min="5142" max="5142" width="12.28515625" style="11" customWidth="1"/>
    <col min="5143" max="5143" width="14.5703125" style="11" customWidth="1"/>
    <col min="5144" max="5144" width="11" style="11" customWidth="1"/>
    <col min="5145" max="5375" width="9.140625" style="11"/>
    <col min="5376" max="5376" width="2.7109375" style="11" customWidth="1"/>
    <col min="5377" max="5377" width="25.7109375" style="11" customWidth="1"/>
    <col min="5378" max="5378" width="11" style="11" customWidth="1"/>
    <col min="5379" max="5382" width="25.7109375" style="11" customWidth="1"/>
    <col min="5383" max="5383" width="12.28515625" style="11" customWidth="1"/>
    <col min="5384" max="5384" width="14.85546875" style="11" customWidth="1"/>
    <col min="5385" max="5385" width="11" style="11" customWidth="1"/>
    <col min="5386" max="5386" width="12.28515625" style="11" customWidth="1"/>
    <col min="5387" max="5387" width="14.5703125" style="11" customWidth="1"/>
    <col min="5388" max="5388" width="11" style="11" customWidth="1"/>
    <col min="5389" max="5389" width="12.28515625" style="11" customWidth="1"/>
    <col min="5390" max="5390" width="14.42578125" style="11" customWidth="1"/>
    <col min="5391" max="5391" width="11" style="11" customWidth="1"/>
    <col min="5392" max="5392" width="12.28515625" style="11" customWidth="1"/>
    <col min="5393" max="5393" width="14.5703125" style="11" customWidth="1"/>
    <col min="5394" max="5394" width="11" style="11" customWidth="1"/>
    <col min="5395" max="5395" width="12.28515625" style="11" customWidth="1"/>
    <col min="5396" max="5396" width="14.5703125" style="11" customWidth="1"/>
    <col min="5397" max="5397" width="11" style="11" customWidth="1"/>
    <col min="5398" max="5398" width="12.28515625" style="11" customWidth="1"/>
    <col min="5399" max="5399" width="14.5703125" style="11" customWidth="1"/>
    <col min="5400" max="5400" width="11" style="11" customWidth="1"/>
    <col min="5401" max="5631" width="9.140625" style="11"/>
    <col min="5632" max="5632" width="2.7109375" style="11" customWidth="1"/>
    <col min="5633" max="5633" width="25.7109375" style="11" customWidth="1"/>
    <col min="5634" max="5634" width="11" style="11" customWidth="1"/>
    <col min="5635" max="5638" width="25.7109375" style="11" customWidth="1"/>
    <col min="5639" max="5639" width="12.28515625" style="11" customWidth="1"/>
    <col min="5640" max="5640" width="14.85546875" style="11" customWidth="1"/>
    <col min="5641" max="5641" width="11" style="11" customWidth="1"/>
    <col min="5642" max="5642" width="12.28515625" style="11" customWidth="1"/>
    <col min="5643" max="5643" width="14.5703125" style="11" customWidth="1"/>
    <col min="5644" max="5644" width="11" style="11" customWidth="1"/>
    <col min="5645" max="5645" width="12.28515625" style="11" customWidth="1"/>
    <col min="5646" max="5646" width="14.42578125" style="11" customWidth="1"/>
    <col min="5647" max="5647" width="11" style="11" customWidth="1"/>
    <col min="5648" max="5648" width="12.28515625" style="11" customWidth="1"/>
    <col min="5649" max="5649" width="14.5703125" style="11" customWidth="1"/>
    <col min="5650" max="5650" width="11" style="11" customWidth="1"/>
    <col min="5651" max="5651" width="12.28515625" style="11" customWidth="1"/>
    <col min="5652" max="5652" width="14.5703125" style="11" customWidth="1"/>
    <col min="5653" max="5653" width="11" style="11" customWidth="1"/>
    <col min="5654" max="5654" width="12.28515625" style="11" customWidth="1"/>
    <col min="5655" max="5655" width="14.5703125" style="11" customWidth="1"/>
    <col min="5656" max="5656" width="11" style="11" customWidth="1"/>
    <col min="5657" max="5887" width="9.140625" style="11"/>
    <col min="5888" max="5888" width="2.7109375" style="11" customWidth="1"/>
    <col min="5889" max="5889" width="25.7109375" style="11" customWidth="1"/>
    <col min="5890" max="5890" width="11" style="11" customWidth="1"/>
    <col min="5891" max="5894" width="25.7109375" style="11" customWidth="1"/>
    <col min="5895" max="5895" width="12.28515625" style="11" customWidth="1"/>
    <col min="5896" max="5896" width="14.85546875" style="11" customWidth="1"/>
    <col min="5897" max="5897" width="11" style="11" customWidth="1"/>
    <col min="5898" max="5898" width="12.28515625" style="11" customWidth="1"/>
    <col min="5899" max="5899" width="14.5703125" style="11" customWidth="1"/>
    <col min="5900" max="5900" width="11" style="11" customWidth="1"/>
    <col min="5901" max="5901" width="12.28515625" style="11" customWidth="1"/>
    <col min="5902" max="5902" width="14.42578125" style="11" customWidth="1"/>
    <col min="5903" max="5903" width="11" style="11" customWidth="1"/>
    <col min="5904" max="5904" width="12.28515625" style="11" customWidth="1"/>
    <col min="5905" max="5905" width="14.5703125" style="11" customWidth="1"/>
    <col min="5906" max="5906" width="11" style="11" customWidth="1"/>
    <col min="5907" max="5907" width="12.28515625" style="11" customWidth="1"/>
    <col min="5908" max="5908" width="14.5703125" style="11" customWidth="1"/>
    <col min="5909" max="5909" width="11" style="11" customWidth="1"/>
    <col min="5910" max="5910" width="12.28515625" style="11" customWidth="1"/>
    <col min="5911" max="5911" width="14.5703125" style="11" customWidth="1"/>
    <col min="5912" max="5912" width="11" style="11" customWidth="1"/>
    <col min="5913" max="6143" width="9.140625" style="11"/>
    <col min="6144" max="6144" width="2.7109375" style="11" customWidth="1"/>
    <col min="6145" max="6145" width="25.7109375" style="11" customWidth="1"/>
    <col min="6146" max="6146" width="11" style="11" customWidth="1"/>
    <col min="6147" max="6150" width="25.7109375" style="11" customWidth="1"/>
    <col min="6151" max="6151" width="12.28515625" style="11" customWidth="1"/>
    <col min="6152" max="6152" width="14.85546875" style="11" customWidth="1"/>
    <col min="6153" max="6153" width="11" style="11" customWidth="1"/>
    <col min="6154" max="6154" width="12.28515625" style="11" customWidth="1"/>
    <col min="6155" max="6155" width="14.5703125" style="11" customWidth="1"/>
    <col min="6156" max="6156" width="11" style="11" customWidth="1"/>
    <col min="6157" max="6157" width="12.28515625" style="11" customWidth="1"/>
    <col min="6158" max="6158" width="14.42578125" style="11" customWidth="1"/>
    <col min="6159" max="6159" width="11" style="11" customWidth="1"/>
    <col min="6160" max="6160" width="12.28515625" style="11" customWidth="1"/>
    <col min="6161" max="6161" width="14.5703125" style="11" customWidth="1"/>
    <col min="6162" max="6162" width="11" style="11" customWidth="1"/>
    <col min="6163" max="6163" width="12.28515625" style="11" customWidth="1"/>
    <col min="6164" max="6164" width="14.5703125" style="11" customWidth="1"/>
    <col min="6165" max="6165" width="11" style="11" customWidth="1"/>
    <col min="6166" max="6166" width="12.28515625" style="11" customWidth="1"/>
    <col min="6167" max="6167" width="14.5703125" style="11" customWidth="1"/>
    <col min="6168" max="6168" width="11" style="11" customWidth="1"/>
    <col min="6169" max="6399" width="9.140625" style="11"/>
    <col min="6400" max="6400" width="2.7109375" style="11" customWidth="1"/>
    <col min="6401" max="6401" width="25.7109375" style="11" customWidth="1"/>
    <col min="6402" max="6402" width="11" style="11" customWidth="1"/>
    <col min="6403" max="6406" width="25.7109375" style="11" customWidth="1"/>
    <col min="6407" max="6407" width="12.28515625" style="11" customWidth="1"/>
    <col min="6408" max="6408" width="14.85546875" style="11" customWidth="1"/>
    <col min="6409" max="6409" width="11" style="11" customWidth="1"/>
    <col min="6410" max="6410" width="12.28515625" style="11" customWidth="1"/>
    <col min="6411" max="6411" width="14.5703125" style="11" customWidth="1"/>
    <col min="6412" max="6412" width="11" style="11" customWidth="1"/>
    <col min="6413" max="6413" width="12.28515625" style="11" customWidth="1"/>
    <col min="6414" max="6414" width="14.42578125" style="11" customWidth="1"/>
    <col min="6415" max="6415" width="11" style="11" customWidth="1"/>
    <col min="6416" max="6416" width="12.28515625" style="11" customWidth="1"/>
    <col min="6417" max="6417" width="14.5703125" style="11" customWidth="1"/>
    <col min="6418" max="6418" width="11" style="11" customWidth="1"/>
    <col min="6419" max="6419" width="12.28515625" style="11" customWidth="1"/>
    <col min="6420" max="6420" width="14.5703125" style="11" customWidth="1"/>
    <col min="6421" max="6421" width="11" style="11" customWidth="1"/>
    <col min="6422" max="6422" width="12.28515625" style="11" customWidth="1"/>
    <col min="6423" max="6423" width="14.5703125" style="11" customWidth="1"/>
    <col min="6424" max="6424" width="11" style="11" customWidth="1"/>
    <col min="6425" max="6655" width="9.140625" style="11"/>
    <col min="6656" max="6656" width="2.7109375" style="11" customWidth="1"/>
    <col min="6657" max="6657" width="25.7109375" style="11" customWidth="1"/>
    <col min="6658" max="6658" width="11" style="11" customWidth="1"/>
    <col min="6659" max="6662" width="25.7109375" style="11" customWidth="1"/>
    <col min="6663" max="6663" width="12.28515625" style="11" customWidth="1"/>
    <col min="6664" max="6664" width="14.85546875" style="11" customWidth="1"/>
    <col min="6665" max="6665" width="11" style="11" customWidth="1"/>
    <col min="6666" max="6666" width="12.28515625" style="11" customWidth="1"/>
    <col min="6667" max="6667" width="14.5703125" style="11" customWidth="1"/>
    <col min="6668" max="6668" width="11" style="11" customWidth="1"/>
    <col min="6669" max="6669" width="12.28515625" style="11" customWidth="1"/>
    <col min="6670" max="6670" width="14.42578125" style="11" customWidth="1"/>
    <col min="6671" max="6671" width="11" style="11" customWidth="1"/>
    <col min="6672" max="6672" width="12.28515625" style="11" customWidth="1"/>
    <col min="6673" max="6673" width="14.5703125" style="11" customWidth="1"/>
    <col min="6674" max="6674" width="11" style="11" customWidth="1"/>
    <col min="6675" max="6675" width="12.28515625" style="11" customWidth="1"/>
    <col min="6676" max="6676" width="14.5703125" style="11" customWidth="1"/>
    <col min="6677" max="6677" width="11" style="11" customWidth="1"/>
    <col min="6678" max="6678" width="12.28515625" style="11" customWidth="1"/>
    <col min="6679" max="6679" width="14.5703125" style="11" customWidth="1"/>
    <col min="6680" max="6680" width="11" style="11" customWidth="1"/>
    <col min="6681" max="6911" width="9.140625" style="11"/>
    <col min="6912" max="6912" width="2.7109375" style="11" customWidth="1"/>
    <col min="6913" max="6913" width="25.7109375" style="11" customWidth="1"/>
    <col min="6914" max="6914" width="11" style="11" customWidth="1"/>
    <col min="6915" max="6918" width="25.7109375" style="11" customWidth="1"/>
    <col min="6919" max="6919" width="12.28515625" style="11" customWidth="1"/>
    <col min="6920" max="6920" width="14.85546875" style="11" customWidth="1"/>
    <col min="6921" max="6921" width="11" style="11" customWidth="1"/>
    <col min="6922" max="6922" width="12.28515625" style="11" customWidth="1"/>
    <col min="6923" max="6923" width="14.5703125" style="11" customWidth="1"/>
    <col min="6924" max="6924" width="11" style="11" customWidth="1"/>
    <col min="6925" max="6925" width="12.28515625" style="11" customWidth="1"/>
    <col min="6926" max="6926" width="14.42578125" style="11" customWidth="1"/>
    <col min="6927" max="6927" width="11" style="11" customWidth="1"/>
    <col min="6928" max="6928" width="12.28515625" style="11" customWidth="1"/>
    <col min="6929" max="6929" width="14.5703125" style="11" customWidth="1"/>
    <col min="6930" max="6930" width="11" style="11" customWidth="1"/>
    <col min="6931" max="6931" width="12.28515625" style="11" customWidth="1"/>
    <col min="6932" max="6932" width="14.5703125" style="11" customWidth="1"/>
    <col min="6933" max="6933" width="11" style="11" customWidth="1"/>
    <col min="6934" max="6934" width="12.28515625" style="11" customWidth="1"/>
    <col min="6935" max="6935" width="14.5703125" style="11" customWidth="1"/>
    <col min="6936" max="6936" width="11" style="11" customWidth="1"/>
    <col min="6937" max="7167" width="9.140625" style="11"/>
    <col min="7168" max="7168" width="2.7109375" style="11" customWidth="1"/>
    <col min="7169" max="7169" width="25.7109375" style="11" customWidth="1"/>
    <col min="7170" max="7170" width="11" style="11" customWidth="1"/>
    <col min="7171" max="7174" width="25.7109375" style="11" customWidth="1"/>
    <col min="7175" max="7175" width="12.28515625" style="11" customWidth="1"/>
    <col min="7176" max="7176" width="14.85546875" style="11" customWidth="1"/>
    <col min="7177" max="7177" width="11" style="11" customWidth="1"/>
    <col min="7178" max="7178" width="12.28515625" style="11" customWidth="1"/>
    <col min="7179" max="7179" width="14.5703125" style="11" customWidth="1"/>
    <col min="7180" max="7180" width="11" style="11" customWidth="1"/>
    <col min="7181" max="7181" width="12.28515625" style="11" customWidth="1"/>
    <col min="7182" max="7182" width="14.42578125" style="11" customWidth="1"/>
    <col min="7183" max="7183" width="11" style="11" customWidth="1"/>
    <col min="7184" max="7184" width="12.28515625" style="11" customWidth="1"/>
    <col min="7185" max="7185" width="14.5703125" style="11" customWidth="1"/>
    <col min="7186" max="7186" width="11" style="11" customWidth="1"/>
    <col min="7187" max="7187" width="12.28515625" style="11" customWidth="1"/>
    <col min="7188" max="7188" width="14.5703125" style="11" customWidth="1"/>
    <col min="7189" max="7189" width="11" style="11" customWidth="1"/>
    <col min="7190" max="7190" width="12.28515625" style="11" customWidth="1"/>
    <col min="7191" max="7191" width="14.5703125" style="11" customWidth="1"/>
    <col min="7192" max="7192" width="11" style="11" customWidth="1"/>
    <col min="7193" max="7423" width="9.140625" style="11"/>
    <col min="7424" max="7424" width="2.7109375" style="11" customWidth="1"/>
    <col min="7425" max="7425" width="25.7109375" style="11" customWidth="1"/>
    <col min="7426" max="7426" width="11" style="11" customWidth="1"/>
    <col min="7427" max="7430" width="25.7109375" style="11" customWidth="1"/>
    <col min="7431" max="7431" width="12.28515625" style="11" customWidth="1"/>
    <col min="7432" max="7432" width="14.85546875" style="11" customWidth="1"/>
    <col min="7433" max="7433" width="11" style="11" customWidth="1"/>
    <col min="7434" max="7434" width="12.28515625" style="11" customWidth="1"/>
    <col min="7435" max="7435" width="14.5703125" style="11" customWidth="1"/>
    <col min="7436" max="7436" width="11" style="11" customWidth="1"/>
    <col min="7437" max="7437" width="12.28515625" style="11" customWidth="1"/>
    <col min="7438" max="7438" width="14.42578125" style="11" customWidth="1"/>
    <col min="7439" max="7439" width="11" style="11" customWidth="1"/>
    <col min="7440" max="7440" width="12.28515625" style="11" customWidth="1"/>
    <col min="7441" max="7441" width="14.5703125" style="11" customWidth="1"/>
    <col min="7442" max="7442" width="11" style="11" customWidth="1"/>
    <col min="7443" max="7443" width="12.28515625" style="11" customWidth="1"/>
    <col min="7444" max="7444" width="14.5703125" style="11" customWidth="1"/>
    <col min="7445" max="7445" width="11" style="11" customWidth="1"/>
    <col min="7446" max="7446" width="12.28515625" style="11" customWidth="1"/>
    <col min="7447" max="7447" width="14.5703125" style="11" customWidth="1"/>
    <col min="7448" max="7448" width="11" style="11" customWidth="1"/>
    <col min="7449" max="7679" width="9.140625" style="11"/>
    <col min="7680" max="7680" width="2.7109375" style="11" customWidth="1"/>
    <col min="7681" max="7681" width="25.7109375" style="11" customWidth="1"/>
    <col min="7682" max="7682" width="11" style="11" customWidth="1"/>
    <col min="7683" max="7686" width="25.7109375" style="11" customWidth="1"/>
    <col min="7687" max="7687" width="12.28515625" style="11" customWidth="1"/>
    <col min="7688" max="7688" width="14.85546875" style="11" customWidth="1"/>
    <col min="7689" max="7689" width="11" style="11" customWidth="1"/>
    <col min="7690" max="7690" width="12.28515625" style="11" customWidth="1"/>
    <col min="7691" max="7691" width="14.5703125" style="11" customWidth="1"/>
    <col min="7692" max="7692" width="11" style="11" customWidth="1"/>
    <col min="7693" max="7693" width="12.28515625" style="11" customWidth="1"/>
    <col min="7694" max="7694" width="14.42578125" style="11" customWidth="1"/>
    <col min="7695" max="7695" width="11" style="11" customWidth="1"/>
    <col min="7696" max="7696" width="12.28515625" style="11" customWidth="1"/>
    <col min="7697" max="7697" width="14.5703125" style="11" customWidth="1"/>
    <col min="7698" max="7698" width="11" style="11" customWidth="1"/>
    <col min="7699" max="7699" width="12.28515625" style="11" customWidth="1"/>
    <col min="7700" max="7700" width="14.5703125" style="11" customWidth="1"/>
    <col min="7701" max="7701" width="11" style="11" customWidth="1"/>
    <col min="7702" max="7702" width="12.28515625" style="11" customWidth="1"/>
    <col min="7703" max="7703" width="14.5703125" style="11" customWidth="1"/>
    <col min="7704" max="7704" width="11" style="11" customWidth="1"/>
    <col min="7705" max="7935" width="9.140625" style="11"/>
    <col min="7936" max="7936" width="2.7109375" style="11" customWidth="1"/>
    <col min="7937" max="7937" width="25.7109375" style="11" customWidth="1"/>
    <col min="7938" max="7938" width="11" style="11" customWidth="1"/>
    <col min="7939" max="7942" width="25.7109375" style="11" customWidth="1"/>
    <col min="7943" max="7943" width="12.28515625" style="11" customWidth="1"/>
    <col min="7944" max="7944" width="14.85546875" style="11" customWidth="1"/>
    <col min="7945" max="7945" width="11" style="11" customWidth="1"/>
    <col min="7946" max="7946" width="12.28515625" style="11" customWidth="1"/>
    <col min="7947" max="7947" width="14.5703125" style="11" customWidth="1"/>
    <col min="7948" max="7948" width="11" style="11" customWidth="1"/>
    <col min="7949" max="7949" width="12.28515625" style="11" customWidth="1"/>
    <col min="7950" max="7950" width="14.42578125" style="11" customWidth="1"/>
    <col min="7951" max="7951" width="11" style="11" customWidth="1"/>
    <col min="7952" max="7952" width="12.28515625" style="11" customWidth="1"/>
    <col min="7953" max="7953" width="14.5703125" style="11" customWidth="1"/>
    <col min="7954" max="7954" width="11" style="11" customWidth="1"/>
    <col min="7955" max="7955" width="12.28515625" style="11" customWidth="1"/>
    <col min="7956" max="7956" width="14.5703125" style="11" customWidth="1"/>
    <col min="7957" max="7957" width="11" style="11" customWidth="1"/>
    <col min="7958" max="7958" width="12.28515625" style="11" customWidth="1"/>
    <col min="7959" max="7959" width="14.5703125" style="11" customWidth="1"/>
    <col min="7960" max="7960" width="11" style="11" customWidth="1"/>
    <col min="7961" max="8191" width="9.140625" style="11"/>
    <col min="8192" max="8192" width="2.7109375" style="11" customWidth="1"/>
    <col min="8193" max="8193" width="25.7109375" style="11" customWidth="1"/>
    <col min="8194" max="8194" width="11" style="11" customWidth="1"/>
    <col min="8195" max="8198" width="25.7109375" style="11" customWidth="1"/>
    <col min="8199" max="8199" width="12.28515625" style="11" customWidth="1"/>
    <col min="8200" max="8200" width="14.85546875" style="11" customWidth="1"/>
    <col min="8201" max="8201" width="11" style="11" customWidth="1"/>
    <col min="8202" max="8202" width="12.28515625" style="11" customWidth="1"/>
    <col min="8203" max="8203" width="14.5703125" style="11" customWidth="1"/>
    <col min="8204" max="8204" width="11" style="11" customWidth="1"/>
    <col min="8205" max="8205" width="12.28515625" style="11" customWidth="1"/>
    <col min="8206" max="8206" width="14.42578125" style="11" customWidth="1"/>
    <col min="8207" max="8207" width="11" style="11" customWidth="1"/>
    <col min="8208" max="8208" width="12.28515625" style="11" customWidth="1"/>
    <col min="8209" max="8209" width="14.5703125" style="11" customWidth="1"/>
    <col min="8210" max="8210" width="11" style="11" customWidth="1"/>
    <col min="8211" max="8211" width="12.28515625" style="11" customWidth="1"/>
    <col min="8212" max="8212" width="14.5703125" style="11" customWidth="1"/>
    <col min="8213" max="8213" width="11" style="11" customWidth="1"/>
    <col min="8214" max="8214" width="12.28515625" style="11" customWidth="1"/>
    <col min="8215" max="8215" width="14.5703125" style="11" customWidth="1"/>
    <col min="8216" max="8216" width="11" style="11" customWidth="1"/>
    <col min="8217" max="8447" width="9.140625" style="11"/>
    <col min="8448" max="8448" width="2.7109375" style="11" customWidth="1"/>
    <col min="8449" max="8449" width="25.7109375" style="11" customWidth="1"/>
    <col min="8450" max="8450" width="11" style="11" customWidth="1"/>
    <col min="8451" max="8454" width="25.7109375" style="11" customWidth="1"/>
    <col min="8455" max="8455" width="12.28515625" style="11" customWidth="1"/>
    <col min="8456" max="8456" width="14.85546875" style="11" customWidth="1"/>
    <col min="8457" max="8457" width="11" style="11" customWidth="1"/>
    <col min="8458" max="8458" width="12.28515625" style="11" customWidth="1"/>
    <col min="8459" max="8459" width="14.5703125" style="11" customWidth="1"/>
    <col min="8460" max="8460" width="11" style="11" customWidth="1"/>
    <col min="8461" max="8461" width="12.28515625" style="11" customWidth="1"/>
    <col min="8462" max="8462" width="14.42578125" style="11" customWidth="1"/>
    <col min="8463" max="8463" width="11" style="11" customWidth="1"/>
    <col min="8464" max="8464" width="12.28515625" style="11" customWidth="1"/>
    <col min="8465" max="8465" width="14.5703125" style="11" customWidth="1"/>
    <col min="8466" max="8466" width="11" style="11" customWidth="1"/>
    <col min="8467" max="8467" width="12.28515625" style="11" customWidth="1"/>
    <col min="8468" max="8468" width="14.5703125" style="11" customWidth="1"/>
    <col min="8469" max="8469" width="11" style="11" customWidth="1"/>
    <col min="8470" max="8470" width="12.28515625" style="11" customWidth="1"/>
    <col min="8471" max="8471" width="14.5703125" style="11" customWidth="1"/>
    <col min="8472" max="8472" width="11" style="11" customWidth="1"/>
    <col min="8473" max="8703" width="9.140625" style="11"/>
    <col min="8704" max="8704" width="2.7109375" style="11" customWidth="1"/>
    <col min="8705" max="8705" width="25.7109375" style="11" customWidth="1"/>
    <col min="8706" max="8706" width="11" style="11" customWidth="1"/>
    <col min="8707" max="8710" width="25.7109375" style="11" customWidth="1"/>
    <col min="8711" max="8711" width="12.28515625" style="11" customWidth="1"/>
    <col min="8712" max="8712" width="14.85546875" style="11" customWidth="1"/>
    <col min="8713" max="8713" width="11" style="11" customWidth="1"/>
    <col min="8714" max="8714" width="12.28515625" style="11" customWidth="1"/>
    <col min="8715" max="8715" width="14.5703125" style="11" customWidth="1"/>
    <col min="8716" max="8716" width="11" style="11" customWidth="1"/>
    <col min="8717" max="8717" width="12.28515625" style="11" customWidth="1"/>
    <col min="8718" max="8718" width="14.42578125" style="11" customWidth="1"/>
    <col min="8719" max="8719" width="11" style="11" customWidth="1"/>
    <col min="8720" max="8720" width="12.28515625" style="11" customWidth="1"/>
    <col min="8721" max="8721" width="14.5703125" style="11" customWidth="1"/>
    <col min="8722" max="8722" width="11" style="11" customWidth="1"/>
    <col min="8723" max="8723" width="12.28515625" style="11" customWidth="1"/>
    <col min="8724" max="8724" width="14.5703125" style="11" customWidth="1"/>
    <col min="8725" max="8725" width="11" style="11" customWidth="1"/>
    <col min="8726" max="8726" width="12.28515625" style="11" customWidth="1"/>
    <col min="8727" max="8727" width="14.5703125" style="11" customWidth="1"/>
    <col min="8728" max="8728" width="11" style="11" customWidth="1"/>
    <col min="8729" max="8959" width="9.140625" style="11"/>
    <col min="8960" max="8960" width="2.7109375" style="11" customWidth="1"/>
    <col min="8961" max="8961" width="25.7109375" style="11" customWidth="1"/>
    <col min="8962" max="8962" width="11" style="11" customWidth="1"/>
    <col min="8963" max="8966" width="25.7109375" style="11" customWidth="1"/>
    <col min="8967" max="8967" width="12.28515625" style="11" customWidth="1"/>
    <col min="8968" max="8968" width="14.85546875" style="11" customWidth="1"/>
    <col min="8969" max="8969" width="11" style="11" customWidth="1"/>
    <col min="8970" max="8970" width="12.28515625" style="11" customWidth="1"/>
    <col min="8971" max="8971" width="14.5703125" style="11" customWidth="1"/>
    <col min="8972" max="8972" width="11" style="11" customWidth="1"/>
    <col min="8973" max="8973" width="12.28515625" style="11" customWidth="1"/>
    <col min="8974" max="8974" width="14.42578125" style="11" customWidth="1"/>
    <col min="8975" max="8975" width="11" style="11" customWidth="1"/>
    <col min="8976" max="8976" width="12.28515625" style="11" customWidth="1"/>
    <col min="8977" max="8977" width="14.5703125" style="11" customWidth="1"/>
    <col min="8978" max="8978" width="11" style="11" customWidth="1"/>
    <col min="8979" max="8979" width="12.28515625" style="11" customWidth="1"/>
    <col min="8980" max="8980" width="14.5703125" style="11" customWidth="1"/>
    <col min="8981" max="8981" width="11" style="11" customWidth="1"/>
    <col min="8982" max="8982" width="12.28515625" style="11" customWidth="1"/>
    <col min="8983" max="8983" width="14.5703125" style="11" customWidth="1"/>
    <col min="8984" max="8984" width="11" style="11" customWidth="1"/>
    <col min="8985" max="9215" width="9.140625" style="11"/>
    <col min="9216" max="9216" width="2.7109375" style="11" customWidth="1"/>
    <col min="9217" max="9217" width="25.7109375" style="11" customWidth="1"/>
    <col min="9218" max="9218" width="11" style="11" customWidth="1"/>
    <col min="9219" max="9222" width="25.7109375" style="11" customWidth="1"/>
    <col min="9223" max="9223" width="12.28515625" style="11" customWidth="1"/>
    <col min="9224" max="9224" width="14.85546875" style="11" customWidth="1"/>
    <col min="9225" max="9225" width="11" style="11" customWidth="1"/>
    <col min="9226" max="9226" width="12.28515625" style="11" customWidth="1"/>
    <col min="9227" max="9227" width="14.5703125" style="11" customWidth="1"/>
    <col min="9228" max="9228" width="11" style="11" customWidth="1"/>
    <col min="9229" max="9229" width="12.28515625" style="11" customWidth="1"/>
    <col min="9230" max="9230" width="14.42578125" style="11" customWidth="1"/>
    <col min="9231" max="9231" width="11" style="11" customWidth="1"/>
    <col min="9232" max="9232" width="12.28515625" style="11" customWidth="1"/>
    <col min="9233" max="9233" width="14.5703125" style="11" customWidth="1"/>
    <col min="9234" max="9234" width="11" style="11" customWidth="1"/>
    <col min="9235" max="9235" width="12.28515625" style="11" customWidth="1"/>
    <col min="9236" max="9236" width="14.5703125" style="11" customWidth="1"/>
    <col min="9237" max="9237" width="11" style="11" customWidth="1"/>
    <col min="9238" max="9238" width="12.28515625" style="11" customWidth="1"/>
    <col min="9239" max="9239" width="14.5703125" style="11" customWidth="1"/>
    <col min="9240" max="9240" width="11" style="11" customWidth="1"/>
    <col min="9241" max="9471" width="9.140625" style="11"/>
    <col min="9472" max="9472" width="2.7109375" style="11" customWidth="1"/>
    <col min="9473" max="9473" width="25.7109375" style="11" customWidth="1"/>
    <col min="9474" max="9474" width="11" style="11" customWidth="1"/>
    <col min="9475" max="9478" width="25.7109375" style="11" customWidth="1"/>
    <col min="9479" max="9479" width="12.28515625" style="11" customWidth="1"/>
    <col min="9480" max="9480" width="14.85546875" style="11" customWidth="1"/>
    <col min="9481" max="9481" width="11" style="11" customWidth="1"/>
    <col min="9482" max="9482" width="12.28515625" style="11" customWidth="1"/>
    <col min="9483" max="9483" width="14.5703125" style="11" customWidth="1"/>
    <col min="9484" max="9484" width="11" style="11" customWidth="1"/>
    <col min="9485" max="9485" width="12.28515625" style="11" customWidth="1"/>
    <col min="9486" max="9486" width="14.42578125" style="11" customWidth="1"/>
    <col min="9487" max="9487" width="11" style="11" customWidth="1"/>
    <col min="9488" max="9488" width="12.28515625" style="11" customWidth="1"/>
    <col min="9489" max="9489" width="14.5703125" style="11" customWidth="1"/>
    <col min="9490" max="9490" width="11" style="11" customWidth="1"/>
    <col min="9491" max="9491" width="12.28515625" style="11" customWidth="1"/>
    <col min="9492" max="9492" width="14.5703125" style="11" customWidth="1"/>
    <col min="9493" max="9493" width="11" style="11" customWidth="1"/>
    <col min="9494" max="9494" width="12.28515625" style="11" customWidth="1"/>
    <col min="9495" max="9495" width="14.5703125" style="11" customWidth="1"/>
    <col min="9496" max="9496" width="11" style="11" customWidth="1"/>
    <col min="9497" max="9727" width="9.140625" style="11"/>
    <col min="9728" max="9728" width="2.7109375" style="11" customWidth="1"/>
    <col min="9729" max="9729" width="25.7109375" style="11" customWidth="1"/>
    <col min="9730" max="9730" width="11" style="11" customWidth="1"/>
    <col min="9731" max="9734" width="25.7109375" style="11" customWidth="1"/>
    <col min="9735" max="9735" width="12.28515625" style="11" customWidth="1"/>
    <col min="9736" max="9736" width="14.85546875" style="11" customWidth="1"/>
    <col min="9737" max="9737" width="11" style="11" customWidth="1"/>
    <col min="9738" max="9738" width="12.28515625" style="11" customWidth="1"/>
    <col min="9739" max="9739" width="14.5703125" style="11" customWidth="1"/>
    <col min="9740" max="9740" width="11" style="11" customWidth="1"/>
    <col min="9741" max="9741" width="12.28515625" style="11" customWidth="1"/>
    <col min="9742" max="9742" width="14.42578125" style="11" customWidth="1"/>
    <col min="9743" max="9743" width="11" style="11" customWidth="1"/>
    <col min="9744" max="9744" width="12.28515625" style="11" customWidth="1"/>
    <col min="9745" max="9745" width="14.5703125" style="11" customWidth="1"/>
    <col min="9746" max="9746" width="11" style="11" customWidth="1"/>
    <col min="9747" max="9747" width="12.28515625" style="11" customWidth="1"/>
    <col min="9748" max="9748" width="14.5703125" style="11" customWidth="1"/>
    <col min="9749" max="9749" width="11" style="11" customWidth="1"/>
    <col min="9750" max="9750" width="12.28515625" style="11" customWidth="1"/>
    <col min="9751" max="9751" width="14.5703125" style="11" customWidth="1"/>
    <col min="9752" max="9752" width="11" style="11" customWidth="1"/>
    <col min="9753" max="9983" width="9.140625" style="11"/>
    <col min="9984" max="9984" width="2.7109375" style="11" customWidth="1"/>
    <col min="9985" max="9985" width="25.7109375" style="11" customWidth="1"/>
    <col min="9986" max="9986" width="11" style="11" customWidth="1"/>
    <col min="9987" max="9990" width="25.7109375" style="11" customWidth="1"/>
    <col min="9991" max="9991" width="12.28515625" style="11" customWidth="1"/>
    <col min="9992" max="9992" width="14.85546875" style="11" customWidth="1"/>
    <col min="9993" max="9993" width="11" style="11" customWidth="1"/>
    <col min="9994" max="9994" width="12.28515625" style="11" customWidth="1"/>
    <col min="9995" max="9995" width="14.5703125" style="11" customWidth="1"/>
    <col min="9996" max="9996" width="11" style="11" customWidth="1"/>
    <col min="9997" max="9997" width="12.28515625" style="11" customWidth="1"/>
    <col min="9998" max="9998" width="14.42578125" style="11" customWidth="1"/>
    <col min="9999" max="9999" width="11" style="11" customWidth="1"/>
    <col min="10000" max="10000" width="12.28515625" style="11" customWidth="1"/>
    <col min="10001" max="10001" width="14.5703125" style="11" customWidth="1"/>
    <col min="10002" max="10002" width="11" style="11" customWidth="1"/>
    <col min="10003" max="10003" width="12.28515625" style="11" customWidth="1"/>
    <col min="10004" max="10004" width="14.5703125" style="11" customWidth="1"/>
    <col min="10005" max="10005" width="11" style="11" customWidth="1"/>
    <col min="10006" max="10006" width="12.28515625" style="11" customWidth="1"/>
    <col min="10007" max="10007" width="14.5703125" style="11" customWidth="1"/>
    <col min="10008" max="10008" width="11" style="11" customWidth="1"/>
    <col min="10009" max="10239" width="9.140625" style="11"/>
    <col min="10240" max="10240" width="2.7109375" style="11" customWidth="1"/>
    <col min="10241" max="10241" width="25.7109375" style="11" customWidth="1"/>
    <col min="10242" max="10242" width="11" style="11" customWidth="1"/>
    <col min="10243" max="10246" width="25.7109375" style="11" customWidth="1"/>
    <col min="10247" max="10247" width="12.28515625" style="11" customWidth="1"/>
    <col min="10248" max="10248" width="14.85546875" style="11" customWidth="1"/>
    <col min="10249" max="10249" width="11" style="11" customWidth="1"/>
    <col min="10250" max="10250" width="12.28515625" style="11" customWidth="1"/>
    <col min="10251" max="10251" width="14.5703125" style="11" customWidth="1"/>
    <col min="10252" max="10252" width="11" style="11" customWidth="1"/>
    <col min="10253" max="10253" width="12.28515625" style="11" customWidth="1"/>
    <col min="10254" max="10254" width="14.42578125" style="11" customWidth="1"/>
    <col min="10255" max="10255" width="11" style="11" customWidth="1"/>
    <col min="10256" max="10256" width="12.28515625" style="11" customWidth="1"/>
    <col min="10257" max="10257" width="14.5703125" style="11" customWidth="1"/>
    <col min="10258" max="10258" width="11" style="11" customWidth="1"/>
    <col min="10259" max="10259" width="12.28515625" style="11" customWidth="1"/>
    <col min="10260" max="10260" width="14.5703125" style="11" customWidth="1"/>
    <col min="10261" max="10261" width="11" style="11" customWidth="1"/>
    <col min="10262" max="10262" width="12.28515625" style="11" customWidth="1"/>
    <col min="10263" max="10263" width="14.5703125" style="11" customWidth="1"/>
    <col min="10264" max="10264" width="11" style="11" customWidth="1"/>
    <col min="10265" max="10495" width="9.140625" style="11"/>
    <col min="10496" max="10496" width="2.7109375" style="11" customWidth="1"/>
    <col min="10497" max="10497" width="25.7109375" style="11" customWidth="1"/>
    <col min="10498" max="10498" width="11" style="11" customWidth="1"/>
    <col min="10499" max="10502" width="25.7109375" style="11" customWidth="1"/>
    <col min="10503" max="10503" width="12.28515625" style="11" customWidth="1"/>
    <col min="10504" max="10504" width="14.85546875" style="11" customWidth="1"/>
    <col min="10505" max="10505" width="11" style="11" customWidth="1"/>
    <col min="10506" max="10506" width="12.28515625" style="11" customWidth="1"/>
    <col min="10507" max="10507" width="14.5703125" style="11" customWidth="1"/>
    <col min="10508" max="10508" width="11" style="11" customWidth="1"/>
    <col min="10509" max="10509" width="12.28515625" style="11" customWidth="1"/>
    <col min="10510" max="10510" width="14.42578125" style="11" customWidth="1"/>
    <col min="10511" max="10511" width="11" style="11" customWidth="1"/>
    <col min="10512" max="10512" width="12.28515625" style="11" customWidth="1"/>
    <col min="10513" max="10513" width="14.5703125" style="11" customWidth="1"/>
    <col min="10514" max="10514" width="11" style="11" customWidth="1"/>
    <col min="10515" max="10515" width="12.28515625" style="11" customWidth="1"/>
    <col min="10516" max="10516" width="14.5703125" style="11" customWidth="1"/>
    <col min="10517" max="10517" width="11" style="11" customWidth="1"/>
    <col min="10518" max="10518" width="12.28515625" style="11" customWidth="1"/>
    <col min="10519" max="10519" width="14.5703125" style="11" customWidth="1"/>
    <col min="10520" max="10520" width="11" style="11" customWidth="1"/>
    <col min="10521" max="10751" width="9.140625" style="11"/>
    <col min="10752" max="10752" width="2.7109375" style="11" customWidth="1"/>
    <col min="10753" max="10753" width="25.7109375" style="11" customWidth="1"/>
    <col min="10754" max="10754" width="11" style="11" customWidth="1"/>
    <col min="10755" max="10758" width="25.7109375" style="11" customWidth="1"/>
    <col min="10759" max="10759" width="12.28515625" style="11" customWidth="1"/>
    <col min="10760" max="10760" width="14.85546875" style="11" customWidth="1"/>
    <col min="10761" max="10761" width="11" style="11" customWidth="1"/>
    <col min="10762" max="10762" width="12.28515625" style="11" customWidth="1"/>
    <col min="10763" max="10763" width="14.5703125" style="11" customWidth="1"/>
    <col min="10764" max="10764" width="11" style="11" customWidth="1"/>
    <col min="10765" max="10765" width="12.28515625" style="11" customWidth="1"/>
    <col min="10766" max="10766" width="14.42578125" style="11" customWidth="1"/>
    <col min="10767" max="10767" width="11" style="11" customWidth="1"/>
    <col min="10768" max="10768" width="12.28515625" style="11" customWidth="1"/>
    <col min="10769" max="10769" width="14.5703125" style="11" customWidth="1"/>
    <col min="10770" max="10770" width="11" style="11" customWidth="1"/>
    <col min="10771" max="10771" width="12.28515625" style="11" customWidth="1"/>
    <col min="10772" max="10772" width="14.5703125" style="11" customWidth="1"/>
    <col min="10773" max="10773" width="11" style="11" customWidth="1"/>
    <col min="10774" max="10774" width="12.28515625" style="11" customWidth="1"/>
    <col min="10775" max="10775" width="14.5703125" style="11" customWidth="1"/>
    <col min="10776" max="10776" width="11" style="11" customWidth="1"/>
    <col min="10777" max="11007" width="9.140625" style="11"/>
    <col min="11008" max="11008" width="2.7109375" style="11" customWidth="1"/>
    <col min="11009" max="11009" width="25.7109375" style="11" customWidth="1"/>
    <col min="11010" max="11010" width="11" style="11" customWidth="1"/>
    <col min="11011" max="11014" width="25.7109375" style="11" customWidth="1"/>
    <col min="11015" max="11015" width="12.28515625" style="11" customWidth="1"/>
    <col min="11016" max="11016" width="14.85546875" style="11" customWidth="1"/>
    <col min="11017" max="11017" width="11" style="11" customWidth="1"/>
    <col min="11018" max="11018" width="12.28515625" style="11" customWidth="1"/>
    <col min="11019" max="11019" width="14.5703125" style="11" customWidth="1"/>
    <col min="11020" max="11020" width="11" style="11" customWidth="1"/>
    <col min="11021" max="11021" width="12.28515625" style="11" customWidth="1"/>
    <col min="11022" max="11022" width="14.42578125" style="11" customWidth="1"/>
    <col min="11023" max="11023" width="11" style="11" customWidth="1"/>
    <col min="11024" max="11024" width="12.28515625" style="11" customWidth="1"/>
    <col min="11025" max="11025" width="14.5703125" style="11" customWidth="1"/>
    <col min="11026" max="11026" width="11" style="11" customWidth="1"/>
    <col min="11027" max="11027" width="12.28515625" style="11" customWidth="1"/>
    <col min="11028" max="11028" width="14.5703125" style="11" customWidth="1"/>
    <col min="11029" max="11029" width="11" style="11" customWidth="1"/>
    <col min="11030" max="11030" width="12.28515625" style="11" customWidth="1"/>
    <col min="11031" max="11031" width="14.5703125" style="11" customWidth="1"/>
    <col min="11032" max="11032" width="11" style="11" customWidth="1"/>
    <col min="11033" max="11263" width="9.140625" style="11"/>
    <col min="11264" max="11264" width="2.7109375" style="11" customWidth="1"/>
    <col min="11265" max="11265" width="25.7109375" style="11" customWidth="1"/>
    <col min="11266" max="11266" width="11" style="11" customWidth="1"/>
    <col min="11267" max="11270" width="25.7109375" style="11" customWidth="1"/>
    <col min="11271" max="11271" width="12.28515625" style="11" customWidth="1"/>
    <col min="11272" max="11272" width="14.85546875" style="11" customWidth="1"/>
    <col min="11273" max="11273" width="11" style="11" customWidth="1"/>
    <col min="11274" max="11274" width="12.28515625" style="11" customWidth="1"/>
    <col min="11275" max="11275" width="14.5703125" style="11" customWidth="1"/>
    <col min="11276" max="11276" width="11" style="11" customWidth="1"/>
    <col min="11277" max="11277" width="12.28515625" style="11" customWidth="1"/>
    <col min="11278" max="11278" width="14.42578125" style="11" customWidth="1"/>
    <col min="11279" max="11279" width="11" style="11" customWidth="1"/>
    <col min="11280" max="11280" width="12.28515625" style="11" customWidth="1"/>
    <col min="11281" max="11281" width="14.5703125" style="11" customWidth="1"/>
    <col min="11282" max="11282" width="11" style="11" customWidth="1"/>
    <col min="11283" max="11283" width="12.28515625" style="11" customWidth="1"/>
    <col min="11284" max="11284" width="14.5703125" style="11" customWidth="1"/>
    <col min="11285" max="11285" width="11" style="11" customWidth="1"/>
    <col min="11286" max="11286" width="12.28515625" style="11" customWidth="1"/>
    <col min="11287" max="11287" width="14.5703125" style="11" customWidth="1"/>
    <col min="11288" max="11288" width="11" style="11" customWidth="1"/>
    <col min="11289" max="11519" width="9.140625" style="11"/>
    <col min="11520" max="11520" width="2.7109375" style="11" customWidth="1"/>
    <col min="11521" max="11521" width="25.7109375" style="11" customWidth="1"/>
    <col min="11522" max="11522" width="11" style="11" customWidth="1"/>
    <col min="11523" max="11526" width="25.7109375" style="11" customWidth="1"/>
    <col min="11527" max="11527" width="12.28515625" style="11" customWidth="1"/>
    <col min="11528" max="11528" width="14.85546875" style="11" customWidth="1"/>
    <col min="11529" max="11529" width="11" style="11" customWidth="1"/>
    <col min="11530" max="11530" width="12.28515625" style="11" customWidth="1"/>
    <col min="11531" max="11531" width="14.5703125" style="11" customWidth="1"/>
    <col min="11532" max="11532" width="11" style="11" customWidth="1"/>
    <col min="11533" max="11533" width="12.28515625" style="11" customWidth="1"/>
    <col min="11534" max="11534" width="14.42578125" style="11" customWidth="1"/>
    <col min="11535" max="11535" width="11" style="11" customWidth="1"/>
    <col min="11536" max="11536" width="12.28515625" style="11" customWidth="1"/>
    <col min="11537" max="11537" width="14.5703125" style="11" customWidth="1"/>
    <col min="11538" max="11538" width="11" style="11" customWidth="1"/>
    <col min="11539" max="11539" width="12.28515625" style="11" customWidth="1"/>
    <col min="11540" max="11540" width="14.5703125" style="11" customWidth="1"/>
    <col min="11541" max="11541" width="11" style="11" customWidth="1"/>
    <col min="11542" max="11542" width="12.28515625" style="11" customWidth="1"/>
    <col min="11543" max="11543" width="14.5703125" style="11" customWidth="1"/>
    <col min="11544" max="11544" width="11" style="11" customWidth="1"/>
    <col min="11545" max="11775" width="9.140625" style="11"/>
    <col min="11776" max="11776" width="2.7109375" style="11" customWidth="1"/>
    <col min="11777" max="11777" width="25.7109375" style="11" customWidth="1"/>
    <col min="11778" max="11778" width="11" style="11" customWidth="1"/>
    <col min="11779" max="11782" width="25.7109375" style="11" customWidth="1"/>
    <col min="11783" max="11783" width="12.28515625" style="11" customWidth="1"/>
    <col min="11784" max="11784" width="14.85546875" style="11" customWidth="1"/>
    <col min="11785" max="11785" width="11" style="11" customWidth="1"/>
    <col min="11786" max="11786" width="12.28515625" style="11" customWidth="1"/>
    <col min="11787" max="11787" width="14.5703125" style="11" customWidth="1"/>
    <col min="11788" max="11788" width="11" style="11" customWidth="1"/>
    <col min="11789" max="11789" width="12.28515625" style="11" customWidth="1"/>
    <col min="11790" max="11790" width="14.42578125" style="11" customWidth="1"/>
    <col min="11791" max="11791" width="11" style="11" customWidth="1"/>
    <col min="11792" max="11792" width="12.28515625" style="11" customWidth="1"/>
    <col min="11793" max="11793" width="14.5703125" style="11" customWidth="1"/>
    <col min="11794" max="11794" width="11" style="11" customWidth="1"/>
    <col min="11795" max="11795" width="12.28515625" style="11" customWidth="1"/>
    <col min="11796" max="11796" width="14.5703125" style="11" customWidth="1"/>
    <col min="11797" max="11797" width="11" style="11" customWidth="1"/>
    <col min="11798" max="11798" width="12.28515625" style="11" customWidth="1"/>
    <col min="11799" max="11799" width="14.5703125" style="11" customWidth="1"/>
    <col min="11800" max="11800" width="11" style="11" customWidth="1"/>
    <col min="11801" max="12031" width="9.140625" style="11"/>
    <col min="12032" max="12032" width="2.7109375" style="11" customWidth="1"/>
    <col min="12033" max="12033" width="25.7109375" style="11" customWidth="1"/>
    <col min="12034" max="12034" width="11" style="11" customWidth="1"/>
    <col min="12035" max="12038" width="25.7109375" style="11" customWidth="1"/>
    <col min="12039" max="12039" width="12.28515625" style="11" customWidth="1"/>
    <col min="12040" max="12040" width="14.85546875" style="11" customWidth="1"/>
    <col min="12041" max="12041" width="11" style="11" customWidth="1"/>
    <col min="12042" max="12042" width="12.28515625" style="11" customWidth="1"/>
    <col min="12043" max="12043" width="14.5703125" style="11" customWidth="1"/>
    <col min="12044" max="12044" width="11" style="11" customWidth="1"/>
    <col min="12045" max="12045" width="12.28515625" style="11" customWidth="1"/>
    <col min="12046" max="12046" width="14.42578125" style="11" customWidth="1"/>
    <col min="12047" max="12047" width="11" style="11" customWidth="1"/>
    <col min="12048" max="12048" width="12.28515625" style="11" customWidth="1"/>
    <col min="12049" max="12049" width="14.5703125" style="11" customWidth="1"/>
    <col min="12050" max="12050" width="11" style="11" customWidth="1"/>
    <col min="12051" max="12051" width="12.28515625" style="11" customWidth="1"/>
    <col min="12052" max="12052" width="14.5703125" style="11" customWidth="1"/>
    <col min="12053" max="12053" width="11" style="11" customWidth="1"/>
    <col min="12054" max="12054" width="12.28515625" style="11" customWidth="1"/>
    <col min="12055" max="12055" width="14.5703125" style="11" customWidth="1"/>
    <col min="12056" max="12056" width="11" style="11" customWidth="1"/>
    <col min="12057" max="12287" width="9.140625" style="11"/>
    <col min="12288" max="12288" width="2.7109375" style="11" customWidth="1"/>
    <col min="12289" max="12289" width="25.7109375" style="11" customWidth="1"/>
    <col min="12290" max="12290" width="11" style="11" customWidth="1"/>
    <col min="12291" max="12294" width="25.7109375" style="11" customWidth="1"/>
    <col min="12295" max="12295" width="12.28515625" style="11" customWidth="1"/>
    <col min="12296" max="12296" width="14.85546875" style="11" customWidth="1"/>
    <col min="12297" max="12297" width="11" style="11" customWidth="1"/>
    <col min="12298" max="12298" width="12.28515625" style="11" customWidth="1"/>
    <col min="12299" max="12299" width="14.5703125" style="11" customWidth="1"/>
    <col min="12300" max="12300" width="11" style="11" customWidth="1"/>
    <col min="12301" max="12301" width="12.28515625" style="11" customWidth="1"/>
    <col min="12302" max="12302" width="14.42578125" style="11" customWidth="1"/>
    <col min="12303" max="12303" width="11" style="11" customWidth="1"/>
    <col min="12304" max="12304" width="12.28515625" style="11" customWidth="1"/>
    <col min="12305" max="12305" width="14.5703125" style="11" customWidth="1"/>
    <col min="12306" max="12306" width="11" style="11" customWidth="1"/>
    <col min="12307" max="12307" width="12.28515625" style="11" customWidth="1"/>
    <col min="12308" max="12308" width="14.5703125" style="11" customWidth="1"/>
    <col min="12309" max="12309" width="11" style="11" customWidth="1"/>
    <col min="12310" max="12310" width="12.28515625" style="11" customWidth="1"/>
    <col min="12311" max="12311" width="14.5703125" style="11" customWidth="1"/>
    <col min="12312" max="12312" width="11" style="11" customWidth="1"/>
    <col min="12313" max="12543" width="9.140625" style="11"/>
    <col min="12544" max="12544" width="2.7109375" style="11" customWidth="1"/>
    <col min="12545" max="12545" width="25.7109375" style="11" customWidth="1"/>
    <col min="12546" max="12546" width="11" style="11" customWidth="1"/>
    <col min="12547" max="12550" width="25.7109375" style="11" customWidth="1"/>
    <col min="12551" max="12551" width="12.28515625" style="11" customWidth="1"/>
    <col min="12552" max="12552" width="14.85546875" style="11" customWidth="1"/>
    <col min="12553" max="12553" width="11" style="11" customWidth="1"/>
    <col min="12554" max="12554" width="12.28515625" style="11" customWidth="1"/>
    <col min="12555" max="12555" width="14.5703125" style="11" customWidth="1"/>
    <col min="12556" max="12556" width="11" style="11" customWidth="1"/>
    <col min="12557" max="12557" width="12.28515625" style="11" customWidth="1"/>
    <col min="12558" max="12558" width="14.42578125" style="11" customWidth="1"/>
    <col min="12559" max="12559" width="11" style="11" customWidth="1"/>
    <col min="12560" max="12560" width="12.28515625" style="11" customWidth="1"/>
    <col min="12561" max="12561" width="14.5703125" style="11" customWidth="1"/>
    <col min="12562" max="12562" width="11" style="11" customWidth="1"/>
    <col min="12563" max="12563" width="12.28515625" style="11" customWidth="1"/>
    <col min="12564" max="12564" width="14.5703125" style="11" customWidth="1"/>
    <col min="12565" max="12565" width="11" style="11" customWidth="1"/>
    <col min="12566" max="12566" width="12.28515625" style="11" customWidth="1"/>
    <col min="12567" max="12567" width="14.5703125" style="11" customWidth="1"/>
    <col min="12568" max="12568" width="11" style="11" customWidth="1"/>
    <col min="12569" max="12799" width="9.140625" style="11"/>
    <col min="12800" max="12800" width="2.7109375" style="11" customWidth="1"/>
    <col min="12801" max="12801" width="25.7109375" style="11" customWidth="1"/>
    <col min="12802" max="12802" width="11" style="11" customWidth="1"/>
    <col min="12803" max="12806" width="25.7109375" style="11" customWidth="1"/>
    <col min="12807" max="12807" width="12.28515625" style="11" customWidth="1"/>
    <col min="12808" max="12808" width="14.85546875" style="11" customWidth="1"/>
    <col min="12809" max="12809" width="11" style="11" customWidth="1"/>
    <col min="12810" max="12810" width="12.28515625" style="11" customWidth="1"/>
    <col min="12811" max="12811" width="14.5703125" style="11" customWidth="1"/>
    <col min="12812" max="12812" width="11" style="11" customWidth="1"/>
    <col min="12813" max="12813" width="12.28515625" style="11" customWidth="1"/>
    <col min="12814" max="12814" width="14.42578125" style="11" customWidth="1"/>
    <col min="12815" max="12815" width="11" style="11" customWidth="1"/>
    <col min="12816" max="12816" width="12.28515625" style="11" customWidth="1"/>
    <col min="12817" max="12817" width="14.5703125" style="11" customWidth="1"/>
    <col min="12818" max="12818" width="11" style="11" customWidth="1"/>
    <col min="12819" max="12819" width="12.28515625" style="11" customWidth="1"/>
    <col min="12820" max="12820" width="14.5703125" style="11" customWidth="1"/>
    <col min="12821" max="12821" width="11" style="11" customWidth="1"/>
    <col min="12822" max="12822" width="12.28515625" style="11" customWidth="1"/>
    <col min="12823" max="12823" width="14.5703125" style="11" customWidth="1"/>
    <col min="12824" max="12824" width="11" style="11" customWidth="1"/>
    <col min="12825" max="13055" width="9.140625" style="11"/>
    <col min="13056" max="13056" width="2.7109375" style="11" customWidth="1"/>
    <col min="13057" max="13057" width="25.7109375" style="11" customWidth="1"/>
    <col min="13058" max="13058" width="11" style="11" customWidth="1"/>
    <col min="13059" max="13062" width="25.7109375" style="11" customWidth="1"/>
    <col min="13063" max="13063" width="12.28515625" style="11" customWidth="1"/>
    <col min="13064" max="13064" width="14.85546875" style="11" customWidth="1"/>
    <col min="13065" max="13065" width="11" style="11" customWidth="1"/>
    <col min="13066" max="13066" width="12.28515625" style="11" customWidth="1"/>
    <col min="13067" max="13067" width="14.5703125" style="11" customWidth="1"/>
    <col min="13068" max="13068" width="11" style="11" customWidth="1"/>
    <col min="13069" max="13069" width="12.28515625" style="11" customWidth="1"/>
    <col min="13070" max="13070" width="14.42578125" style="11" customWidth="1"/>
    <col min="13071" max="13071" width="11" style="11" customWidth="1"/>
    <col min="13072" max="13072" width="12.28515625" style="11" customWidth="1"/>
    <col min="13073" max="13073" width="14.5703125" style="11" customWidth="1"/>
    <col min="13074" max="13074" width="11" style="11" customWidth="1"/>
    <col min="13075" max="13075" width="12.28515625" style="11" customWidth="1"/>
    <col min="13076" max="13076" width="14.5703125" style="11" customWidth="1"/>
    <col min="13077" max="13077" width="11" style="11" customWidth="1"/>
    <col min="13078" max="13078" width="12.28515625" style="11" customWidth="1"/>
    <col min="13079" max="13079" width="14.5703125" style="11" customWidth="1"/>
    <col min="13080" max="13080" width="11" style="11" customWidth="1"/>
    <col min="13081" max="13311" width="9.140625" style="11"/>
    <col min="13312" max="13312" width="2.7109375" style="11" customWidth="1"/>
    <col min="13313" max="13313" width="25.7109375" style="11" customWidth="1"/>
    <col min="13314" max="13314" width="11" style="11" customWidth="1"/>
    <col min="13315" max="13318" width="25.7109375" style="11" customWidth="1"/>
    <col min="13319" max="13319" width="12.28515625" style="11" customWidth="1"/>
    <col min="13320" max="13320" width="14.85546875" style="11" customWidth="1"/>
    <col min="13321" max="13321" width="11" style="11" customWidth="1"/>
    <col min="13322" max="13322" width="12.28515625" style="11" customWidth="1"/>
    <col min="13323" max="13323" width="14.5703125" style="11" customWidth="1"/>
    <col min="13324" max="13324" width="11" style="11" customWidth="1"/>
    <col min="13325" max="13325" width="12.28515625" style="11" customWidth="1"/>
    <col min="13326" max="13326" width="14.42578125" style="11" customWidth="1"/>
    <col min="13327" max="13327" width="11" style="11" customWidth="1"/>
    <col min="13328" max="13328" width="12.28515625" style="11" customWidth="1"/>
    <col min="13329" max="13329" width="14.5703125" style="11" customWidth="1"/>
    <col min="13330" max="13330" width="11" style="11" customWidth="1"/>
    <col min="13331" max="13331" width="12.28515625" style="11" customWidth="1"/>
    <col min="13332" max="13332" width="14.5703125" style="11" customWidth="1"/>
    <col min="13333" max="13333" width="11" style="11" customWidth="1"/>
    <col min="13334" max="13334" width="12.28515625" style="11" customWidth="1"/>
    <col min="13335" max="13335" width="14.5703125" style="11" customWidth="1"/>
    <col min="13336" max="13336" width="11" style="11" customWidth="1"/>
    <col min="13337" max="13567" width="9.140625" style="11"/>
    <col min="13568" max="13568" width="2.7109375" style="11" customWidth="1"/>
    <col min="13569" max="13569" width="25.7109375" style="11" customWidth="1"/>
    <col min="13570" max="13570" width="11" style="11" customWidth="1"/>
    <col min="13571" max="13574" width="25.7109375" style="11" customWidth="1"/>
    <col min="13575" max="13575" width="12.28515625" style="11" customWidth="1"/>
    <col min="13576" max="13576" width="14.85546875" style="11" customWidth="1"/>
    <col min="13577" max="13577" width="11" style="11" customWidth="1"/>
    <col min="13578" max="13578" width="12.28515625" style="11" customWidth="1"/>
    <col min="13579" max="13579" width="14.5703125" style="11" customWidth="1"/>
    <col min="13580" max="13580" width="11" style="11" customWidth="1"/>
    <col min="13581" max="13581" width="12.28515625" style="11" customWidth="1"/>
    <col min="13582" max="13582" width="14.42578125" style="11" customWidth="1"/>
    <col min="13583" max="13583" width="11" style="11" customWidth="1"/>
    <col min="13584" max="13584" width="12.28515625" style="11" customWidth="1"/>
    <col min="13585" max="13585" width="14.5703125" style="11" customWidth="1"/>
    <col min="13586" max="13586" width="11" style="11" customWidth="1"/>
    <col min="13587" max="13587" width="12.28515625" style="11" customWidth="1"/>
    <col min="13588" max="13588" width="14.5703125" style="11" customWidth="1"/>
    <col min="13589" max="13589" width="11" style="11" customWidth="1"/>
    <col min="13590" max="13590" width="12.28515625" style="11" customWidth="1"/>
    <col min="13591" max="13591" width="14.5703125" style="11" customWidth="1"/>
    <col min="13592" max="13592" width="11" style="11" customWidth="1"/>
    <col min="13593" max="13823" width="9.140625" style="11"/>
    <col min="13824" max="13824" width="2.7109375" style="11" customWidth="1"/>
    <col min="13825" max="13825" width="25.7109375" style="11" customWidth="1"/>
    <col min="13826" max="13826" width="11" style="11" customWidth="1"/>
    <col min="13827" max="13830" width="25.7109375" style="11" customWidth="1"/>
    <col min="13831" max="13831" width="12.28515625" style="11" customWidth="1"/>
    <col min="13832" max="13832" width="14.85546875" style="11" customWidth="1"/>
    <col min="13833" max="13833" width="11" style="11" customWidth="1"/>
    <col min="13834" max="13834" width="12.28515625" style="11" customWidth="1"/>
    <col min="13835" max="13835" width="14.5703125" style="11" customWidth="1"/>
    <col min="13836" max="13836" width="11" style="11" customWidth="1"/>
    <col min="13837" max="13837" width="12.28515625" style="11" customWidth="1"/>
    <col min="13838" max="13838" width="14.42578125" style="11" customWidth="1"/>
    <col min="13839" max="13839" width="11" style="11" customWidth="1"/>
    <col min="13840" max="13840" width="12.28515625" style="11" customWidth="1"/>
    <col min="13841" max="13841" width="14.5703125" style="11" customWidth="1"/>
    <col min="13842" max="13842" width="11" style="11" customWidth="1"/>
    <col min="13843" max="13843" width="12.28515625" style="11" customWidth="1"/>
    <col min="13844" max="13844" width="14.5703125" style="11" customWidth="1"/>
    <col min="13845" max="13845" width="11" style="11" customWidth="1"/>
    <col min="13846" max="13846" width="12.28515625" style="11" customWidth="1"/>
    <col min="13847" max="13847" width="14.5703125" style="11" customWidth="1"/>
    <col min="13848" max="13848" width="11" style="11" customWidth="1"/>
    <col min="13849" max="14079" width="9.140625" style="11"/>
    <col min="14080" max="14080" width="2.7109375" style="11" customWidth="1"/>
    <col min="14081" max="14081" width="25.7109375" style="11" customWidth="1"/>
    <col min="14082" max="14082" width="11" style="11" customWidth="1"/>
    <col min="14083" max="14086" width="25.7109375" style="11" customWidth="1"/>
    <col min="14087" max="14087" width="12.28515625" style="11" customWidth="1"/>
    <col min="14088" max="14088" width="14.85546875" style="11" customWidth="1"/>
    <col min="14089" max="14089" width="11" style="11" customWidth="1"/>
    <col min="14090" max="14090" width="12.28515625" style="11" customWidth="1"/>
    <col min="14091" max="14091" width="14.5703125" style="11" customWidth="1"/>
    <col min="14092" max="14092" width="11" style="11" customWidth="1"/>
    <col min="14093" max="14093" width="12.28515625" style="11" customWidth="1"/>
    <col min="14094" max="14094" width="14.42578125" style="11" customWidth="1"/>
    <col min="14095" max="14095" width="11" style="11" customWidth="1"/>
    <col min="14096" max="14096" width="12.28515625" style="11" customWidth="1"/>
    <col min="14097" max="14097" width="14.5703125" style="11" customWidth="1"/>
    <col min="14098" max="14098" width="11" style="11" customWidth="1"/>
    <col min="14099" max="14099" width="12.28515625" style="11" customWidth="1"/>
    <col min="14100" max="14100" width="14.5703125" style="11" customWidth="1"/>
    <col min="14101" max="14101" width="11" style="11" customWidth="1"/>
    <col min="14102" max="14102" width="12.28515625" style="11" customWidth="1"/>
    <col min="14103" max="14103" width="14.5703125" style="11" customWidth="1"/>
    <col min="14104" max="14104" width="11" style="11" customWidth="1"/>
    <col min="14105" max="14335" width="9.140625" style="11"/>
    <col min="14336" max="14336" width="2.7109375" style="11" customWidth="1"/>
    <col min="14337" max="14337" width="25.7109375" style="11" customWidth="1"/>
    <col min="14338" max="14338" width="11" style="11" customWidth="1"/>
    <col min="14339" max="14342" width="25.7109375" style="11" customWidth="1"/>
    <col min="14343" max="14343" width="12.28515625" style="11" customWidth="1"/>
    <col min="14344" max="14344" width="14.85546875" style="11" customWidth="1"/>
    <col min="14345" max="14345" width="11" style="11" customWidth="1"/>
    <col min="14346" max="14346" width="12.28515625" style="11" customWidth="1"/>
    <col min="14347" max="14347" width="14.5703125" style="11" customWidth="1"/>
    <col min="14348" max="14348" width="11" style="11" customWidth="1"/>
    <col min="14349" max="14349" width="12.28515625" style="11" customWidth="1"/>
    <col min="14350" max="14350" width="14.42578125" style="11" customWidth="1"/>
    <col min="14351" max="14351" width="11" style="11" customWidth="1"/>
    <col min="14352" max="14352" width="12.28515625" style="11" customWidth="1"/>
    <col min="14353" max="14353" width="14.5703125" style="11" customWidth="1"/>
    <col min="14354" max="14354" width="11" style="11" customWidth="1"/>
    <col min="14355" max="14355" width="12.28515625" style="11" customWidth="1"/>
    <col min="14356" max="14356" width="14.5703125" style="11" customWidth="1"/>
    <col min="14357" max="14357" width="11" style="11" customWidth="1"/>
    <col min="14358" max="14358" width="12.28515625" style="11" customWidth="1"/>
    <col min="14359" max="14359" width="14.5703125" style="11" customWidth="1"/>
    <col min="14360" max="14360" width="11" style="11" customWidth="1"/>
    <col min="14361" max="14591" width="9.140625" style="11"/>
    <col min="14592" max="14592" width="2.7109375" style="11" customWidth="1"/>
    <col min="14593" max="14593" width="25.7109375" style="11" customWidth="1"/>
    <col min="14594" max="14594" width="11" style="11" customWidth="1"/>
    <col min="14595" max="14598" width="25.7109375" style="11" customWidth="1"/>
    <col min="14599" max="14599" width="12.28515625" style="11" customWidth="1"/>
    <col min="14600" max="14600" width="14.85546875" style="11" customWidth="1"/>
    <col min="14601" max="14601" width="11" style="11" customWidth="1"/>
    <col min="14602" max="14602" width="12.28515625" style="11" customWidth="1"/>
    <col min="14603" max="14603" width="14.5703125" style="11" customWidth="1"/>
    <col min="14604" max="14604" width="11" style="11" customWidth="1"/>
    <col min="14605" max="14605" width="12.28515625" style="11" customWidth="1"/>
    <col min="14606" max="14606" width="14.42578125" style="11" customWidth="1"/>
    <col min="14607" max="14607" width="11" style="11" customWidth="1"/>
    <col min="14608" max="14608" width="12.28515625" style="11" customWidth="1"/>
    <col min="14609" max="14609" width="14.5703125" style="11" customWidth="1"/>
    <col min="14610" max="14610" width="11" style="11" customWidth="1"/>
    <col min="14611" max="14611" width="12.28515625" style="11" customWidth="1"/>
    <col min="14612" max="14612" width="14.5703125" style="11" customWidth="1"/>
    <col min="14613" max="14613" width="11" style="11" customWidth="1"/>
    <col min="14614" max="14614" width="12.28515625" style="11" customWidth="1"/>
    <col min="14615" max="14615" width="14.5703125" style="11" customWidth="1"/>
    <col min="14616" max="14616" width="11" style="11" customWidth="1"/>
    <col min="14617" max="14847" width="9.140625" style="11"/>
    <col min="14848" max="14848" width="2.7109375" style="11" customWidth="1"/>
    <col min="14849" max="14849" width="25.7109375" style="11" customWidth="1"/>
    <col min="14850" max="14850" width="11" style="11" customWidth="1"/>
    <col min="14851" max="14854" width="25.7109375" style="11" customWidth="1"/>
    <col min="14855" max="14855" width="12.28515625" style="11" customWidth="1"/>
    <col min="14856" max="14856" width="14.85546875" style="11" customWidth="1"/>
    <col min="14857" max="14857" width="11" style="11" customWidth="1"/>
    <col min="14858" max="14858" width="12.28515625" style="11" customWidth="1"/>
    <col min="14859" max="14859" width="14.5703125" style="11" customWidth="1"/>
    <col min="14860" max="14860" width="11" style="11" customWidth="1"/>
    <col min="14861" max="14861" width="12.28515625" style="11" customWidth="1"/>
    <col min="14862" max="14862" width="14.42578125" style="11" customWidth="1"/>
    <col min="14863" max="14863" width="11" style="11" customWidth="1"/>
    <col min="14864" max="14864" width="12.28515625" style="11" customWidth="1"/>
    <col min="14865" max="14865" width="14.5703125" style="11" customWidth="1"/>
    <col min="14866" max="14866" width="11" style="11" customWidth="1"/>
    <col min="14867" max="14867" width="12.28515625" style="11" customWidth="1"/>
    <col min="14868" max="14868" width="14.5703125" style="11" customWidth="1"/>
    <col min="14869" max="14869" width="11" style="11" customWidth="1"/>
    <col min="14870" max="14870" width="12.28515625" style="11" customWidth="1"/>
    <col min="14871" max="14871" width="14.5703125" style="11" customWidth="1"/>
    <col min="14872" max="14872" width="11" style="11" customWidth="1"/>
    <col min="14873" max="15103" width="9.140625" style="11"/>
    <col min="15104" max="15104" width="2.7109375" style="11" customWidth="1"/>
    <col min="15105" max="15105" width="25.7109375" style="11" customWidth="1"/>
    <col min="15106" max="15106" width="11" style="11" customWidth="1"/>
    <col min="15107" max="15110" width="25.7109375" style="11" customWidth="1"/>
    <col min="15111" max="15111" width="12.28515625" style="11" customWidth="1"/>
    <col min="15112" max="15112" width="14.85546875" style="11" customWidth="1"/>
    <col min="15113" max="15113" width="11" style="11" customWidth="1"/>
    <col min="15114" max="15114" width="12.28515625" style="11" customWidth="1"/>
    <col min="15115" max="15115" width="14.5703125" style="11" customWidth="1"/>
    <col min="15116" max="15116" width="11" style="11" customWidth="1"/>
    <col min="15117" max="15117" width="12.28515625" style="11" customWidth="1"/>
    <col min="15118" max="15118" width="14.42578125" style="11" customWidth="1"/>
    <col min="15119" max="15119" width="11" style="11" customWidth="1"/>
    <col min="15120" max="15120" width="12.28515625" style="11" customWidth="1"/>
    <col min="15121" max="15121" width="14.5703125" style="11" customWidth="1"/>
    <col min="15122" max="15122" width="11" style="11" customWidth="1"/>
    <col min="15123" max="15123" width="12.28515625" style="11" customWidth="1"/>
    <col min="15124" max="15124" width="14.5703125" style="11" customWidth="1"/>
    <col min="15125" max="15125" width="11" style="11" customWidth="1"/>
    <col min="15126" max="15126" width="12.28515625" style="11" customWidth="1"/>
    <col min="15127" max="15127" width="14.5703125" style="11" customWidth="1"/>
    <col min="15128" max="15128" width="11" style="11" customWidth="1"/>
    <col min="15129" max="15359" width="9.140625" style="11"/>
    <col min="15360" max="15360" width="2.7109375" style="11" customWidth="1"/>
    <col min="15361" max="15361" width="25.7109375" style="11" customWidth="1"/>
    <col min="15362" max="15362" width="11" style="11" customWidth="1"/>
    <col min="15363" max="15366" width="25.7109375" style="11" customWidth="1"/>
    <col min="15367" max="15367" width="12.28515625" style="11" customWidth="1"/>
    <col min="15368" max="15368" width="14.85546875" style="11" customWidth="1"/>
    <col min="15369" max="15369" width="11" style="11" customWidth="1"/>
    <col min="15370" max="15370" width="12.28515625" style="11" customWidth="1"/>
    <col min="15371" max="15371" width="14.5703125" style="11" customWidth="1"/>
    <col min="15372" max="15372" width="11" style="11" customWidth="1"/>
    <col min="15373" max="15373" width="12.28515625" style="11" customWidth="1"/>
    <col min="15374" max="15374" width="14.42578125" style="11" customWidth="1"/>
    <col min="15375" max="15375" width="11" style="11" customWidth="1"/>
    <col min="15376" max="15376" width="12.28515625" style="11" customWidth="1"/>
    <col min="15377" max="15377" width="14.5703125" style="11" customWidth="1"/>
    <col min="15378" max="15378" width="11" style="11" customWidth="1"/>
    <col min="15379" max="15379" width="12.28515625" style="11" customWidth="1"/>
    <col min="15380" max="15380" width="14.5703125" style="11" customWidth="1"/>
    <col min="15381" max="15381" width="11" style="11" customWidth="1"/>
    <col min="15382" max="15382" width="12.28515625" style="11" customWidth="1"/>
    <col min="15383" max="15383" width="14.5703125" style="11" customWidth="1"/>
    <col min="15384" max="15384" width="11" style="11" customWidth="1"/>
    <col min="15385" max="15615" width="9.140625" style="11"/>
    <col min="15616" max="15616" width="2.7109375" style="11" customWidth="1"/>
    <col min="15617" max="15617" width="25.7109375" style="11" customWidth="1"/>
    <col min="15618" max="15618" width="11" style="11" customWidth="1"/>
    <col min="15619" max="15622" width="25.7109375" style="11" customWidth="1"/>
    <col min="15623" max="15623" width="12.28515625" style="11" customWidth="1"/>
    <col min="15624" max="15624" width="14.85546875" style="11" customWidth="1"/>
    <col min="15625" max="15625" width="11" style="11" customWidth="1"/>
    <col min="15626" max="15626" width="12.28515625" style="11" customWidth="1"/>
    <col min="15627" max="15627" width="14.5703125" style="11" customWidth="1"/>
    <col min="15628" max="15628" width="11" style="11" customWidth="1"/>
    <col min="15629" max="15629" width="12.28515625" style="11" customWidth="1"/>
    <col min="15630" max="15630" width="14.42578125" style="11" customWidth="1"/>
    <col min="15631" max="15631" width="11" style="11" customWidth="1"/>
    <col min="15632" max="15632" width="12.28515625" style="11" customWidth="1"/>
    <col min="15633" max="15633" width="14.5703125" style="11" customWidth="1"/>
    <col min="15634" max="15634" width="11" style="11" customWidth="1"/>
    <col min="15635" max="15635" width="12.28515625" style="11" customWidth="1"/>
    <col min="15636" max="15636" width="14.5703125" style="11" customWidth="1"/>
    <col min="15637" max="15637" width="11" style="11" customWidth="1"/>
    <col min="15638" max="15638" width="12.28515625" style="11" customWidth="1"/>
    <col min="15639" max="15639" width="14.5703125" style="11" customWidth="1"/>
    <col min="15640" max="15640" width="11" style="11" customWidth="1"/>
    <col min="15641" max="15871" width="9.140625" style="11"/>
    <col min="15872" max="15872" width="2.7109375" style="11" customWidth="1"/>
    <col min="15873" max="15873" width="25.7109375" style="11" customWidth="1"/>
    <col min="15874" max="15874" width="11" style="11" customWidth="1"/>
    <col min="15875" max="15878" width="25.7109375" style="11" customWidth="1"/>
    <col min="15879" max="15879" width="12.28515625" style="11" customWidth="1"/>
    <col min="15880" max="15880" width="14.85546875" style="11" customWidth="1"/>
    <col min="15881" max="15881" width="11" style="11" customWidth="1"/>
    <col min="15882" max="15882" width="12.28515625" style="11" customWidth="1"/>
    <col min="15883" max="15883" width="14.5703125" style="11" customWidth="1"/>
    <col min="15884" max="15884" width="11" style="11" customWidth="1"/>
    <col min="15885" max="15885" width="12.28515625" style="11" customWidth="1"/>
    <col min="15886" max="15886" width="14.42578125" style="11" customWidth="1"/>
    <col min="15887" max="15887" width="11" style="11" customWidth="1"/>
    <col min="15888" max="15888" width="12.28515625" style="11" customWidth="1"/>
    <col min="15889" max="15889" width="14.5703125" style="11" customWidth="1"/>
    <col min="15890" max="15890" width="11" style="11" customWidth="1"/>
    <col min="15891" max="15891" width="12.28515625" style="11" customWidth="1"/>
    <col min="15892" max="15892" width="14.5703125" style="11" customWidth="1"/>
    <col min="15893" max="15893" width="11" style="11" customWidth="1"/>
    <col min="15894" max="15894" width="12.28515625" style="11" customWidth="1"/>
    <col min="15895" max="15895" width="14.5703125" style="11" customWidth="1"/>
    <col min="15896" max="15896" width="11" style="11" customWidth="1"/>
    <col min="15897" max="16127" width="9.140625" style="11"/>
    <col min="16128" max="16128" width="2.7109375" style="11" customWidth="1"/>
    <col min="16129" max="16129" width="25.7109375" style="11" customWidth="1"/>
    <col min="16130" max="16130" width="11" style="11" customWidth="1"/>
    <col min="16131" max="16134" width="25.7109375" style="11" customWidth="1"/>
    <col min="16135" max="16135" width="12.28515625" style="11" customWidth="1"/>
    <col min="16136" max="16136" width="14.85546875" style="11" customWidth="1"/>
    <col min="16137" max="16137" width="11" style="11" customWidth="1"/>
    <col min="16138" max="16138" width="12.28515625" style="11" customWidth="1"/>
    <col min="16139" max="16139" width="14.5703125" style="11" customWidth="1"/>
    <col min="16140" max="16140" width="11" style="11" customWidth="1"/>
    <col min="16141" max="16141" width="12.28515625" style="11" customWidth="1"/>
    <col min="16142" max="16142" width="14.42578125" style="11" customWidth="1"/>
    <col min="16143" max="16143" width="11" style="11" customWidth="1"/>
    <col min="16144" max="16144" width="12.28515625" style="11" customWidth="1"/>
    <col min="16145" max="16145" width="14.5703125" style="11" customWidth="1"/>
    <col min="16146" max="16146" width="11" style="11" customWidth="1"/>
    <col min="16147" max="16147" width="12.28515625" style="11" customWidth="1"/>
    <col min="16148" max="16148" width="14.5703125" style="11" customWidth="1"/>
    <col min="16149" max="16149" width="11" style="11" customWidth="1"/>
    <col min="16150" max="16150" width="12.28515625" style="11" customWidth="1"/>
    <col min="16151" max="16151" width="14.5703125" style="11" customWidth="1"/>
    <col min="16152" max="16152" width="11" style="11" customWidth="1"/>
    <col min="16153" max="16384" width="9.140625" style="11"/>
  </cols>
  <sheetData>
    <row r="1" spans="1:25" s="42" customFormat="1" ht="15.6">
      <c r="A1" s="3" t="s">
        <v>5</v>
      </c>
    </row>
    <row r="2" spans="1:25" s="42" customFormat="1" ht="15" customHeight="1">
      <c r="A2" s="4" t="s">
        <v>6</v>
      </c>
      <c r="E2" s="43" t="s">
        <v>42</v>
      </c>
      <c r="F2" s="198" t="str">
        <f>'4. Cost Proposal Summary'!E2</f>
        <v>Maximus</v>
      </c>
      <c r="G2" s="199"/>
      <c r="H2" s="199"/>
      <c r="I2" s="200"/>
    </row>
    <row r="3" spans="1:25" s="42" customFormat="1" ht="15" customHeight="1">
      <c r="A3" s="44" t="s">
        <v>23</v>
      </c>
      <c r="F3" s="201" t="s">
        <v>44</v>
      </c>
      <c r="G3" s="202"/>
      <c r="H3" s="202"/>
      <c r="I3" s="203"/>
    </row>
    <row r="5" spans="1:25" s="46" customFormat="1" ht="12.95">
      <c r="B5" s="47" t="s">
        <v>318</v>
      </c>
      <c r="C5" s="47"/>
      <c r="D5" s="47"/>
      <c r="E5" s="47"/>
      <c r="F5" s="47"/>
      <c r="G5" s="47"/>
      <c r="H5" s="42"/>
      <c r="I5" s="42"/>
      <c r="J5" s="42"/>
      <c r="K5" s="42"/>
      <c r="L5" s="42"/>
      <c r="M5" s="42"/>
      <c r="N5" s="42"/>
    </row>
    <row r="6" spans="1:25" s="46" customFormat="1" ht="109.5" customHeight="1">
      <c r="A6" s="104"/>
      <c r="B6" s="206" t="s">
        <v>319</v>
      </c>
      <c r="C6" s="206"/>
      <c r="D6" s="206"/>
      <c r="E6" s="206"/>
      <c r="F6" s="206"/>
      <c r="G6" s="206"/>
      <c r="H6" s="206"/>
      <c r="I6" s="206"/>
      <c r="J6" s="42"/>
      <c r="K6" s="42"/>
      <c r="L6" s="42"/>
      <c r="M6" s="42"/>
      <c r="N6" s="42"/>
    </row>
    <row r="7" spans="1:25" s="46" customFormat="1" ht="14.1">
      <c r="A7" s="104"/>
      <c r="B7" s="104"/>
      <c r="C7" s="104"/>
      <c r="D7" s="104"/>
      <c r="E7" s="104"/>
      <c r="F7" s="104"/>
      <c r="G7" s="104"/>
      <c r="H7" s="42"/>
      <c r="I7" s="42"/>
      <c r="J7" s="42"/>
      <c r="K7" s="42"/>
      <c r="L7" s="42"/>
      <c r="M7" s="42"/>
      <c r="N7" s="42"/>
    </row>
    <row r="8" spans="1:25" s="46" customFormat="1" ht="12.95">
      <c r="B8" s="105" t="s">
        <v>320</v>
      </c>
      <c r="C8" s="42"/>
      <c r="D8" s="70"/>
      <c r="E8" s="70"/>
      <c r="F8" s="70"/>
      <c r="G8" s="70"/>
      <c r="H8" s="70"/>
      <c r="I8" s="70"/>
      <c r="J8" s="70"/>
      <c r="K8" s="70"/>
      <c r="L8" s="70"/>
      <c r="M8" s="70"/>
      <c r="N8" s="70"/>
      <c r="O8" s="70"/>
      <c r="P8" s="70"/>
      <c r="Q8" s="70"/>
      <c r="R8" s="70"/>
      <c r="S8" s="70"/>
      <c r="T8" s="70"/>
      <c r="U8" s="70"/>
      <c r="V8" s="70"/>
      <c r="W8" s="70"/>
      <c r="X8" s="70"/>
      <c r="Y8" s="70"/>
    </row>
    <row r="9" spans="1:25" s="46" customFormat="1" ht="24.95">
      <c r="A9" s="42"/>
      <c r="B9" s="106" t="s">
        <v>321</v>
      </c>
      <c r="C9" s="107">
        <v>2.4446800000000001E-2</v>
      </c>
      <c r="D9" s="70"/>
      <c r="E9" s="70"/>
      <c r="F9" s="70"/>
      <c r="G9" s="70"/>
      <c r="H9" s="70"/>
      <c r="I9" s="70"/>
      <c r="J9" s="70"/>
      <c r="K9" s="70"/>
      <c r="L9" s="70"/>
      <c r="M9" s="70"/>
      <c r="N9" s="70"/>
      <c r="O9" s="70"/>
      <c r="P9" s="70"/>
      <c r="Q9" s="70"/>
      <c r="R9" s="70"/>
      <c r="S9" s="70"/>
      <c r="T9" s="70"/>
      <c r="U9" s="70"/>
      <c r="V9" s="70"/>
      <c r="W9" s="70"/>
      <c r="X9" s="70"/>
      <c r="Y9" s="70"/>
    </row>
    <row r="10" spans="1:25" s="46" customFormat="1" ht="12" customHeight="1">
      <c r="A10" s="42"/>
      <c r="B10" s="144" t="s">
        <v>322</v>
      </c>
      <c r="C10" s="107">
        <v>2.4446800000000001E-2</v>
      </c>
      <c r="D10" s="70"/>
      <c r="E10" s="70"/>
      <c r="F10" s="70"/>
      <c r="G10" s="70"/>
      <c r="H10" s="70"/>
      <c r="I10" s="70"/>
      <c r="J10" s="70"/>
      <c r="K10" s="70"/>
      <c r="L10" s="70"/>
      <c r="M10" s="70"/>
      <c r="N10" s="70"/>
      <c r="O10" s="70"/>
      <c r="P10" s="70"/>
      <c r="Q10" s="70"/>
      <c r="R10" s="70"/>
      <c r="S10" s="70"/>
      <c r="T10" s="70"/>
      <c r="U10" s="70"/>
      <c r="V10" s="70"/>
      <c r="W10" s="70"/>
      <c r="X10" s="70"/>
      <c r="Y10" s="70"/>
    </row>
    <row r="11" spans="1:25" s="70" customFormat="1" ht="12.6">
      <c r="B11" s="126"/>
      <c r="C11" s="127"/>
    </row>
    <row r="12" spans="1:25" s="46" customFormat="1" ht="12.95">
      <c r="A12" s="42"/>
      <c r="B12" s="93" t="s">
        <v>323</v>
      </c>
      <c r="D12" s="17"/>
      <c r="E12" s="17"/>
      <c r="F12" s="17"/>
      <c r="G12" s="17"/>
      <c r="H12" s="17"/>
      <c r="I12" s="17"/>
      <c r="J12" s="42"/>
      <c r="K12" s="42"/>
      <c r="L12" s="42"/>
      <c r="M12" s="42"/>
    </row>
    <row r="13" spans="1:25" s="46" customFormat="1" ht="12.6">
      <c r="A13" s="42"/>
      <c r="B13" s="106" t="s">
        <v>50</v>
      </c>
      <c r="C13" s="109">
        <f t="shared" ref="C13:C18" si="0">C21+C52</f>
        <v>908624.23965065356</v>
      </c>
      <c r="D13" s="110"/>
      <c r="E13" s="17"/>
      <c r="F13" s="17"/>
      <c r="G13" s="17"/>
      <c r="H13" s="17"/>
      <c r="I13" s="17"/>
      <c r="J13" s="42"/>
      <c r="K13" s="42"/>
      <c r="L13" s="42"/>
      <c r="M13" s="42"/>
    </row>
    <row r="14" spans="1:25" s="46" customFormat="1" ht="12.6">
      <c r="A14" s="42"/>
      <c r="B14" s="106" t="s">
        <v>51</v>
      </c>
      <c r="C14" s="109">
        <f t="shared" si="0"/>
        <v>930837.19</v>
      </c>
      <c r="D14" s="110"/>
      <c r="E14" s="17"/>
      <c r="F14" s="17"/>
      <c r="G14" s="17"/>
      <c r="H14" s="17"/>
      <c r="I14" s="17"/>
      <c r="J14" s="42"/>
      <c r="K14" s="42"/>
      <c r="L14" s="42"/>
      <c r="M14" s="42"/>
    </row>
    <row r="15" spans="1:25" s="46" customFormat="1" ht="12.6">
      <c r="A15" s="42"/>
      <c r="B15" s="106" t="s">
        <v>52</v>
      </c>
      <c r="C15" s="109">
        <f t="shared" si="0"/>
        <v>953593.17999999993</v>
      </c>
      <c r="D15" s="17"/>
      <c r="E15" s="17"/>
      <c r="F15" s="17"/>
      <c r="G15" s="17"/>
      <c r="H15" s="17"/>
      <c r="I15" s="17"/>
      <c r="J15" s="42"/>
      <c r="K15" s="42"/>
      <c r="L15" s="42"/>
      <c r="M15" s="42"/>
    </row>
    <row r="16" spans="1:25" s="46" customFormat="1" ht="12.6">
      <c r="A16" s="42"/>
      <c r="B16" s="106" t="s">
        <v>53</v>
      </c>
      <c r="C16" s="109">
        <f t="shared" si="0"/>
        <v>976905.48</v>
      </c>
      <c r="D16" s="17"/>
      <c r="E16" s="17"/>
      <c r="F16" s="17"/>
      <c r="G16" s="17"/>
      <c r="H16" s="17"/>
      <c r="I16" s="17"/>
      <c r="J16" s="42"/>
      <c r="K16" s="42"/>
      <c r="L16" s="42"/>
      <c r="M16" s="42"/>
    </row>
    <row r="17" spans="1:5" s="46" customFormat="1" ht="12.6">
      <c r="A17" s="42"/>
      <c r="B17" s="106" t="s">
        <v>54</v>
      </c>
      <c r="C17" s="109">
        <f t="shared" si="0"/>
        <v>1000787.7</v>
      </c>
      <c r="D17" s="17"/>
    </row>
    <row r="18" spans="1:5" s="46" customFormat="1" ht="12.6">
      <c r="A18" s="42"/>
      <c r="B18" s="106" t="s">
        <v>55</v>
      </c>
      <c r="C18" s="109">
        <f t="shared" si="0"/>
        <v>1025253.76</v>
      </c>
      <c r="D18" s="17"/>
      <c r="E18" s="17"/>
    </row>
    <row r="19" spans="1:5" s="46" customFormat="1" ht="12.6"/>
    <row r="20" spans="1:5" s="46" customFormat="1" ht="12.95">
      <c r="A20" s="42"/>
      <c r="B20" s="111" t="s">
        <v>324</v>
      </c>
      <c r="C20" s="17"/>
      <c r="D20" s="17"/>
      <c r="E20" s="17"/>
    </row>
    <row r="21" spans="1:5" s="46" customFormat="1" ht="12.6">
      <c r="A21" s="42"/>
      <c r="B21" s="144" t="s">
        <v>325</v>
      </c>
      <c r="C21" s="109">
        <f>E49</f>
        <v>147738.09</v>
      </c>
      <c r="D21" s="17"/>
      <c r="E21" s="17"/>
    </row>
    <row r="22" spans="1:5" s="46" customFormat="1" ht="12.6">
      <c r="A22" s="42"/>
      <c r="B22" s="144" t="s">
        <v>51</v>
      </c>
      <c r="C22" s="109">
        <f>ROUND(((C21*$C$9)+C21),2)</f>
        <v>151349.81</v>
      </c>
      <c r="D22" s="17"/>
      <c r="E22" s="17"/>
    </row>
    <row r="23" spans="1:5" s="46" customFormat="1" ht="12.6">
      <c r="A23" s="42"/>
      <c r="B23" s="144" t="s">
        <v>52</v>
      </c>
      <c r="C23" s="109">
        <f>ROUND(((C22*$C$9)+C22),2)</f>
        <v>155049.82999999999</v>
      </c>
      <c r="D23" s="17"/>
      <c r="E23" s="17"/>
    </row>
    <row r="24" spans="1:5" s="46" customFormat="1" ht="12.6">
      <c r="A24" s="42"/>
      <c r="B24" s="144" t="s">
        <v>53</v>
      </c>
      <c r="C24" s="109">
        <f>ROUND(((C23*$C$9)+C23),2)</f>
        <v>158840.29999999999</v>
      </c>
      <c r="D24" s="17"/>
      <c r="E24" s="17"/>
    </row>
    <row r="25" spans="1:5" s="46" customFormat="1" ht="12.6">
      <c r="A25" s="42"/>
      <c r="B25" s="145" t="s">
        <v>54</v>
      </c>
      <c r="C25" s="119">
        <f>ROUND(((C24*$C$9)+C24),2)</f>
        <v>162723.44</v>
      </c>
      <c r="D25" s="17"/>
      <c r="E25" s="17"/>
    </row>
    <row r="26" spans="1:5" s="46" customFormat="1" ht="12.6">
      <c r="A26" s="42"/>
      <c r="B26" s="144" t="s">
        <v>55</v>
      </c>
      <c r="C26" s="109">
        <f>ROUND(((C25*$C$9)+C25),2)</f>
        <v>166701.51</v>
      </c>
      <c r="D26" s="17"/>
      <c r="E26" s="17"/>
    </row>
    <row r="27" spans="1:5" s="70" customFormat="1" ht="12.6">
      <c r="B27" s="126"/>
      <c r="C27" s="138"/>
      <c r="D27" s="29"/>
      <c r="E27" s="29"/>
    </row>
    <row r="28" spans="1:5" s="46" customFormat="1" ht="12.95">
      <c r="A28" s="42"/>
      <c r="B28" s="215" t="s">
        <v>326</v>
      </c>
      <c r="C28" s="215"/>
      <c r="D28" s="215"/>
      <c r="E28" s="215"/>
    </row>
    <row r="29" spans="1:5" s="46" customFormat="1" ht="39">
      <c r="A29" s="42"/>
      <c r="B29" s="94" t="s">
        <v>66</v>
      </c>
      <c r="C29" s="112" t="s">
        <v>327</v>
      </c>
      <c r="D29" s="57" t="s">
        <v>328</v>
      </c>
      <c r="E29" s="113" t="s">
        <v>329</v>
      </c>
    </row>
    <row r="30" spans="1:5" s="46" customFormat="1" ht="12.6">
      <c r="B30" s="114" t="str">
        <f>'5. Key Staff'!B14</f>
        <v>Information Systems Coordinator</v>
      </c>
      <c r="C30" s="96">
        <v>173.33333333333334</v>
      </c>
      <c r="D30" s="109">
        <f>'5. Key Staff'!J14</f>
        <v>71.027928000000003</v>
      </c>
      <c r="E30" s="115">
        <f>12*$C30*D30</f>
        <v>147738.09024000002</v>
      </c>
    </row>
    <row r="31" spans="1:5" s="46" customFormat="1" ht="12.6">
      <c r="B31" s="97"/>
      <c r="C31" s="96"/>
      <c r="D31" s="109">
        <f>IF(ISERROR(VLOOKUP($B31,$B$150:$C$188,2,0)),0,VLOOKUP($B31,$B$150:$C$188,2,0))</f>
        <v>0</v>
      </c>
      <c r="E31" s="115">
        <f t="shared" ref="E31:E48" si="1">12*$C31*D31</f>
        <v>0</v>
      </c>
    </row>
    <row r="32" spans="1:5" s="46" customFormat="1" ht="12.6">
      <c r="B32" s="97"/>
      <c r="C32" s="96"/>
      <c r="D32" s="109">
        <f t="shared" ref="D32:D48" si="2">IF(ISERROR(VLOOKUP($B32,$B$150:$C$188,2,0)),0,VLOOKUP($B32,$B$150:$C$188,2,0))</f>
        <v>0</v>
      </c>
      <c r="E32" s="115">
        <f t="shared" si="1"/>
        <v>0</v>
      </c>
    </row>
    <row r="33" spans="2:5" s="46" customFormat="1" ht="12.6">
      <c r="B33" s="97"/>
      <c r="C33" s="96"/>
      <c r="D33" s="109">
        <f t="shared" si="2"/>
        <v>0</v>
      </c>
      <c r="E33" s="115">
        <f t="shared" si="1"/>
        <v>0</v>
      </c>
    </row>
    <row r="34" spans="2:5" s="46" customFormat="1" ht="12.6">
      <c r="B34" s="97"/>
      <c r="C34" s="96"/>
      <c r="D34" s="109">
        <f t="shared" si="2"/>
        <v>0</v>
      </c>
      <c r="E34" s="115">
        <f t="shared" si="1"/>
        <v>0</v>
      </c>
    </row>
    <row r="35" spans="2:5" s="46" customFormat="1" ht="12.6">
      <c r="B35" s="97"/>
      <c r="C35" s="96"/>
      <c r="D35" s="109">
        <f t="shared" si="2"/>
        <v>0</v>
      </c>
      <c r="E35" s="115">
        <f t="shared" si="1"/>
        <v>0</v>
      </c>
    </row>
    <row r="36" spans="2:5" s="46" customFormat="1" ht="12.6">
      <c r="B36" s="97"/>
      <c r="C36" s="96"/>
      <c r="D36" s="109">
        <f t="shared" si="2"/>
        <v>0</v>
      </c>
      <c r="E36" s="115">
        <f t="shared" si="1"/>
        <v>0</v>
      </c>
    </row>
    <row r="37" spans="2:5" s="46" customFormat="1" ht="12.6">
      <c r="B37" s="97"/>
      <c r="C37" s="96"/>
      <c r="D37" s="109">
        <f t="shared" si="2"/>
        <v>0</v>
      </c>
      <c r="E37" s="115">
        <f t="shared" si="1"/>
        <v>0</v>
      </c>
    </row>
    <row r="38" spans="2:5" s="46" customFormat="1" ht="12.6">
      <c r="B38" s="97"/>
      <c r="C38" s="96"/>
      <c r="D38" s="109">
        <f t="shared" si="2"/>
        <v>0</v>
      </c>
      <c r="E38" s="115">
        <f t="shared" si="1"/>
        <v>0</v>
      </c>
    </row>
    <row r="39" spans="2:5" s="46" customFormat="1" ht="12.6">
      <c r="B39" s="97"/>
      <c r="C39" s="96"/>
      <c r="D39" s="109">
        <f t="shared" si="2"/>
        <v>0</v>
      </c>
      <c r="E39" s="115">
        <f t="shared" si="1"/>
        <v>0</v>
      </c>
    </row>
    <row r="40" spans="2:5" s="46" customFormat="1" ht="12.6">
      <c r="B40" s="97"/>
      <c r="C40" s="96"/>
      <c r="D40" s="109">
        <f t="shared" si="2"/>
        <v>0</v>
      </c>
      <c r="E40" s="115">
        <f t="shared" si="1"/>
        <v>0</v>
      </c>
    </row>
    <row r="41" spans="2:5" s="46" customFormat="1" ht="12.6">
      <c r="B41" s="97"/>
      <c r="C41" s="96"/>
      <c r="D41" s="109">
        <f t="shared" si="2"/>
        <v>0</v>
      </c>
      <c r="E41" s="115">
        <f t="shared" si="1"/>
        <v>0</v>
      </c>
    </row>
    <row r="42" spans="2:5" s="46" customFormat="1" ht="12.6">
      <c r="B42" s="97"/>
      <c r="C42" s="96"/>
      <c r="D42" s="109">
        <f t="shared" si="2"/>
        <v>0</v>
      </c>
      <c r="E42" s="115">
        <f t="shared" si="1"/>
        <v>0</v>
      </c>
    </row>
    <row r="43" spans="2:5" s="46" customFormat="1" ht="12.6">
      <c r="B43" s="97"/>
      <c r="C43" s="96"/>
      <c r="D43" s="109">
        <f t="shared" si="2"/>
        <v>0</v>
      </c>
      <c r="E43" s="115">
        <f t="shared" si="1"/>
        <v>0</v>
      </c>
    </row>
    <row r="44" spans="2:5" s="46" customFormat="1" ht="12.6">
      <c r="B44" s="97"/>
      <c r="C44" s="96"/>
      <c r="D44" s="109">
        <f t="shared" si="2"/>
        <v>0</v>
      </c>
      <c r="E44" s="115">
        <f t="shared" si="1"/>
        <v>0</v>
      </c>
    </row>
    <row r="45" spans="2:5" s="46" customFormat="1" ht="12.6">
      <c r="B45" s="97"/>
      <c r="C45" s="96"/>
      <c r="D45" s="109">
        <f t="shared" si="2"/>
        <v>0</v>
      </c>
      <c r="E45" s="115">
        <f t="shared" si="1"/>
        <v>0</v>
      </c>
    </row>
    <row r="46" spans="2:5" s="46" customFormat="1" ht="12.6">
      <c r="B46" s="97"/>
      <c r="C46" s="96"/>
      <c r="D46" s="109">
        <f t="shared" si="2"/>
        <v>0</v>
      </c>
      <c r="E46" s="115">
        <f t="shared" si="1"/>
        <v>0</v>
      </c>
    </row>
    <row r="47" spans="2:5" s="46" customFormat="1" ht="12.6">
      <c r="B47" s="97"/>
      <c r="C47" s="96"/>
      <c r="D47" s="109">
        <f t="shared" si="2"/>
        <v>0</v>
      </c>
      <c r="E47" s="115">
        <f t="shared" si="1"/>
        <v>0</v>
      </c>
    </row>
    <row r="48" spans="2:5" s="46" customFormat="1" ht="12.6">
      <c r="B48" s="97"/>
      <c r="C48" s="96"/>
      <c r="D48" s="109">
        <f t="shared" si="2"/>
        <v>0</v>
      </c>
      <c r="E48" s="115">
        <f t="shared" si="1"/>
        <v>0</v>
      </c>
    </row>
    <row r="49" spans="1:19" s="46" customFormat="1" ht="12.95">
      <c r="B49" s="214" t="s">
        <v>61</v>
      </c>
      <c r="C49" s="214"/>
      <c r="D49" s="214"/>
      <c r="E49" s="116">
        <f>ROUND((SUM(E30:E48)),2)</f>
        <v>147738.09</v>
      </c>
    </row>
    <row r="50" spans="1:19" s="46" customFormat="1" ht="12.6">
      <c r="A50" s="42"/>
    </row>
    <row r="51" spans="1:19" s="46" customFormat="1" ht="12.95">
      <c r="A51" s="42"/>
      <c r="B51" s="105" t="s">
        <v>330</v>
      </c>
      <c r="C51" s="42"/>
    </row>
    <row r="52" spans="1:19" s="46" customFormat="1" ht="24.95">
      <c r="A52" s="42"/>
      <c r="B52" s="106" t="s">
        <v>331</v>
      </c>
      <c r="C52" s="117">
        <f>F86</f>
        <v>760886.14965065359</v>
      </c>
      <c r="D52" s="118"/>
    </row>
    <row r="53" spans="1:19" s="46" customFormat="1" ht="12.6">
      <c r="A53" s="42"/>
      <c r="B53" s="106" t="s">
        <v>51</v>
      </c>
      <c r="C53" s="109">
        <f>ROUND(((C52*$C$10)+C52),2)</f>
        <v>779487.38</v>
      </c>
      <c r="D53" s="118"/>
    </row>
    <row r="54" spans="1:19" s="46" customFormat="1" ht="12.6">
      <c r="A54" s="42"/>
      <c r="B54" s="106" t="s">
        <v>52</v>
      </c>
      <c r="C54" s="109">
        <f>ROUND(((C53*$C$10)+C53),2)</f>
        <v>798543.35</v>
      </c>
    </row>
    <row r="55" spans="1:19" s="46" customFormat="1" ht="12.6">
      <c r="A55" s="42"/>
      <c r="B55" s="106" t="s">
        <v>53</v>
      </c>
      <c r="C55" s="109">
        <f>ROUND(((C54*$C$10)+C54),2)</f>
        <v>818065.18</v>
      </c>
    </row>
    <row r="56" spans="1:19" s="46" customFormat="1" ht="12.6">
      <c r="A56" s="42"/>
      <c r="B56" s="106" t="s">
        <v>54</v>
      </c>
      <c r="C56" s="109">
        <f>ROUND(((C55*$C$10)+C55),2)</f>
        <v>838064.26</v>
      </c>
    </row>
    <row r="57" spans="1:19" s="46" customFormat="1" ht="12.6">
      <c r="A57" s="70"/>
      <c r="B57" s="106" t="s">
        <v>55</v>
      </c>
      <c r="C57" s="109">
        <f>ROUND(((C56*$C$10)+C56),2)</f>
        <v>858552.25</v>
      </c>
    </row>
    <row r="58" spans="1:19" s="70" customFormat="1" ht="12.6">
      <c r="B58" s="126"/>
      <c r="C58" s="138"/>
    </row>
    <row r="59" spans="1:19" s="46" customFormat="1" ht="12.95">
      <c r="A59" s="70"/>
      <c r="B59" s="215" t="s">
        <v>332</v>
      </c>
      <c r="C59" s="215"/>
      <c r="D59" s="215"/>
      <c r="E59" s="215"/>
      <c r="F59" s="215"/>
    </row>
    <row r="60" spans="1:19" s="46" customFormat="1" ht="51.95">
      <c r="B60" s="38" t="s">
        <v>333</v>
      </c>
      <c r="C60" s="120" t="s">
        <v>334</v>
      </c>
      <c r="D60" s="121" t="s">
        <v>335</v>
      </c>
      <c r="E60" s="38" t="s">
        <v>336</v>
      </c>
      <c r="F60" s="38" t="s">
        <v>337</v>
      </c>
      <c r="G60"/>
      <c r="H60"/>
      <c r="I60"/>
      <c r="J60"/>
      <c r="K60"/>
      <c r="L60"/>
      <c r="M60"/>
      <c r="N60"/>
      <c r="O60"/>
      <c r="P60"/>
      <c r="Q60"/>
      <c r="R60"/>
      <c r="S60"/>
    </row>
    <row r="61" spans="1:19" s="46" customFormat="1">
      <c r="B61" s="122" t="s">
        <v>338</v>
      </c>
      <c r="C61" s="122"/>
      <c r="D61" s="123">
        <f>('[1](3) QUICK SUMMARY'!F41*(1+'[1]Setup Assumptions'!$B$4)*(1+'[1]Setup Assumptions'!$C$5))/12</f>
        <v>25037.001436363633</v>
      </c>
      <c r="E61" s="188">
        <v>12</v>
      </c>
      <c r="F61" s="117">
        <f>D61*E61</f>
        <v>300444.01723636361</v>
      </c>
      <c r="G61"/>
      <c r="H61"/>
      <c r="I61"/>
      <c r="J61"/>
      <c r="K61"/>
      <c r="L61"/>
      <c r="M61"/>
      <c r="N61"/>
      <c r="O61"/>
      <c r="P61"/>
      <c r="Q61"/>
      <c r="R61"/>
      <c r="S61"/>
    </row>
    <row r="62" spans="1:19" s="46" customFormat="1">
      <c r="B62" s="122" t="s">
        <v>339</v>
      </c>
      <c r="C62" s="122"/>
      <c r="D62" s="123">
        <f>('[1](3) QUICK SUMMARY'!F44*(1+'[1]Setup Assumptions'!$B$4)*(1+'[1]Setup Assumptions'!$C$5))/12</f>
        <v>4169.9565090909091</v>
      </c>
      <c r="E62" s="188">
        <v>12</v>
      </c>
      <c r="F62" s="117">
        <f t="shared" ref="F62:F85" si="3">D62*E62</f>
        <v>50039.478109090909</v>
      </c>
      <c r="G62"/>
      <c r="H62"/>
      <c r="I62"/>
      <c r="J62"/>
      <c r="K62"/>
      <c r="L62"/>
      <c r="M62"/>
      <c r="N62"/>
      <c r="O62"/>
      <c r="P62"/>
      <c r="Q62"/>
      <c r="R62"/>
      <c r="S62"/>
    </row>
    <row r="63" spans="1:19" s="46" customFormat="1">
      <c r="B63" s="122" t="s">
        <v>340</v>
      </c>
      <c r="C63" s="122"/>
      <c r="D63" s="123">
        <f>(SUM('[1](3) QUICK SUMMARY'!F45:F46)*(1+'[1]Setup Assumptions'!$B$4)*(1+'[1]Setup Assumptions'!$C$5))/12</f>
        <v>1483.6209876516696</v>
      </c>
      <c r="E63" s="188">
        <v>12</v>
      </c>
      <c r="F63" s="117">
        <f t="shared" si="3"/>
        <v>17803.451851820035</v>
      </c>
      <c r="G63"/>
      <c r="H63"/>
      <c r="I63"/>
      <c r="J63"/>
      <c r="K63"/>
      <c r="L63"/>
      <c r="M63"/>
      <c r="N63"/>
      <c r="O63"/>
      <c r="P63"/>
      <c r="Q63"/>
      <c r="R63"/>
      <c r="S63"/>
    </row>
    <row r="64" spans="1:19" s="46" customFormat="1">
      <c r="B64" s="122" t="s">
        <v>341</v>
      </c>
      <c r="C64" s="122"/>
      <c r="D64" s="123">
        <f>(SUM('[1](3) QUICK SUMMARY'!F43,'[1](3) QUICK SUMMARY'!F49)*(1+'[1]Setup Assumptions'!$B$4)*(1+'[1]Setup Assumptions'!$C$5))/12</f>
        <v>2953.872931720975</v>
      </c>
      <c r="E64" s="188">
        <v>12</v>
      </c>
      <c r="F64" s="117">
        <f t="shared" si="3"/>
        <v>35446.475180651702</v>
      </c>
      <c r="G64"/>
      <c r="H64"/>
      <c r="I64"/>
      <c r="J64"/>
      <c r="K64"/>
      <c r="L64"/>
      <c r="M64"/>
      <c r="N64"/>
      <c r="O64"/>
      <c r="P64"/>
      <c r="Q64"/>
      <c r="R64"/>
      <c r="S64"/>
    </row>
    <row r="65" spans="2:19" s="46" customFormat="1">
      <c r="B65" s="122" t="s">
        <v>342</v>
      </c>
      <c r="C65" s="122"/>
      <c r="D65" s="123">
        <f>'[1]SemiVariable Costs'!J60*(1+'[1]Setup Assumptions'!$B$4)*(1+'[1]Setup Assumptions'!$C$5)/12</f>
        <v>29762.727272727276</v>
      </c>
      <c r="E65" s="188">
        <v>12</v>
      </c>
      <c r="F65" s="117">
        <f t="shared" si="3"/>
        <v>357152.72727272729</v>
      </c>
      <c r="G65"/>
      <c r="H65"/>
      <c r="I65"/>
      <c r="J65"/>
      <c r="K65"/>
      <c r="L65"/>
      <c r="M65"/>
      <c r="N65"/>
      <c r="O65"/>
      <c r="P65"/>
      <c r="Q65"/>
      <c r="R65"/>
      <c r="S65"/>
    </row>
    <row r="66" spans="2:19" s="46" customFormat="1">
      <c r="B66" s="124"/>
      <c r="C66" s="124"/>
      <c r="D66" s="123"/>
      <c r="E66" s="124"/>
      <c r="F66" s="117">
        <f t="shared" si="3"/>
        <v>0</v>
      </c>
      <c r="G66"/>
      <c r="H66"/>
      <c r="I66"/>
      <c r="J66"/>
      <c r="K66"/>
      <c r="L66"/>
      <c r="M66"/>
      <c r="N66"/>
      <c r="O66"/>
      <c r="P66"/>
      <c r="Q66"/>
      <c r="R66"/>
      <c r="S66"/>
    </row>
    <row r="67" spans="2:19" s="46" customFormat="1">
      <c r="B67" s="124"/>
      <c r="C67" s="124"/>
      <c r="D67" s="123"/>
      <c r="E67" s="124"/>
      <c r="F67" s="117">
        <f t="shared" si="3"/>
        <v>0</v>
      </c>
      <c r="G67"/>
      <c r="H67"/>
      <c r="I67"/>
      <c r="J67"/>
      <c r="K67"/>
      <c r="L67"/>
      <c r="M67"/>
      <c r="N67"/>
      <c r="O67"/>
      <c r="P67"/>
      <c r="Q67"/>
      <c r="R67"/>
      <c r="S67"/>
    </row>
    <row r="68" spans="2:19" s="46" customFormat="1">
      <c r="B68" s="124"/>
      <c r="C68" s="124"/>
      <c r="D68" s="123"/>
      <c r="E68" s="124"/>
      <c r="F68" s="117">
        <f t="shared" si="3"/>
        <v>0</v>
      </c>
      <c r="G68"/>
      <c r="H68"/>
      <c r="I68"/>
      <c r="J68"/>
      <c r="K68"/>
      <c r="L68"/>
      <c r="M68"/>
      <c r="N68"/>
      <c r="O68"/>
      <c r="P68"/>
      <c r="Q68"/>
      <c r="R68"/>
      <c r="S68"/>
    </row>
    <row r="69" spans="2:19" s="46" customFormat="1">
      <c r="B69" s="124"/>
      <c r="C69" s="124"/>
      <c r="D69" s="123"/>
      <c r="E69" s="124"/>
      <c r="F69" s="117">
        <f t="shared" si="3"/>
        <v>0</v>
      </c>
      <c r="G69"/>
      <c r="H69"/>
      <c r="I69"/>
      <c r="J69"/>
      <c r="K69"/>
      <c r="L69"/>
      <c r="M69"/>
      <c r="N69"/>
      <c r="O69"/>
      <c r="P69"/>
      <c r="Q69"/>
      <c r="R69"/>
      <c r="S69"/>
    </row>
    <row r="70" spans="2:19" s="46" customFormat="1">
      <c r="B70" s="124"/>
      <c r="C70" s="124"/>
      <c r="D70" s="123"/>
      <c r="E70" s="124"/>
      <c r="F70" s="117">
        <f t="shared" si="3"/>
        <v>0</v>
      </c>
      <c r="G70"/>
      <c r="H70"/>
      <c r="I70"/>
      <c r="J70"/>
      <c r="K70"/>
      <c r="L70"/>
      <c r="M70"/>
      <c r="N70"/>
      <c r="O70"/>
      <c r="P70"/>
      <c r="Q70"/>
      <c r="R70"/>
      <c r="S70"/>
    </row>
    <row r="71" spans="2:19" s="46" customFormat="1">
      <c r="B71" s="124"/>
      <c r="C71" s="124"/>
      <c r="D71" s="123"/>
      <c r="E71" s="124"/>
      <c r="F71" s="117">
        <f t="shared" si="3"/>
        <v>0</v>
      </c>
      <c r="G71"/>
      <c r="H71"/>
      <c r="I71"/>
      <c r="J71"/>
      <c r="K71"/>
      <c r="L71"/>
      <c r="M71"/>
      <c r="N71"/>
      <c r="O71"/>
      <c r="P71"/>
      <c r="Q71"/>
      <c r="R71"/>
      <c r="S71"/>
    </row>
    <row r="72" spans="2:19" s="46" customFormat="1">
      <c r="B72" s="124"/>
      <c r="C72" s="124"/>
      <c r="D72" s="123"/>
      <c r="E72" s="124"/>
      <c r="F72" s="117">
        <f t="shared" si="3"/>
        <v>0</v>
      </c>
      <c r="G72"/>
      <c r="H72"/>
      <c r="I72"/>
      <c r="J72"/>
      <c r="K72"/>
      <c r="L72"/>
      <c r="M72"/>
      <c r="N72"/>
      <c r="O72"/>
      <c r="P72"/>
      <c r="Q72"/>
      <c r="R72"/>
      <c r="S72"/>
    </row>
    <row r="73" spans="2:19" s="46" customFormat="1">
      <c r="B73" s="124"/>
      <c r="C73" s="124"/>
      <c r="D73" s="123"/>
      <c r="E73" s="124"/>
      <c r="F73" s="117">
        <f t="shared" si="3"/>
        <v>0</v>
      </c>
      <c r="G73"/>
      <c r="H73"/>
      <c r="I73"/>
      <c r="J73"/>
      <c r="K73"/>
      <c r="L73"/>
      <c r="M73"/>
      <c r="N73"/>
      <c r="O73"/>
      <c r="P73"/>
      <c r="Q73"/>
      <c r="R73"/>
      <c r="S73"/>
    </row>
    <row r="74" spans="2:19" s="46" customFormat="1">
      <c r="B74" s="124"/>
      <c r="C74" s="124"/>
      <c r="D74" s="123"/>
      <c r="E74" s="124"/>
      <c r="F74" s="117">
        <f t="shared" si="3"/>
        <v>0</v>
      </c>
      <c r="G74"/>
      <c r="H74"/>
      <c r="I74"/>
      <c r="J74"/>
      <c r="K74"/>
      <c r="L74"/>
      <c r="M74"/>
      <c r="N74"/>
      <c r="O74"/>
      <c r="P74"/>
      <c r="Q74"/>
      <c r="R74"/>
      <c r="S74"/>
    </row>
    <row r="75" spans="2:19" s="46" customFormat="1">
      <c r="B75" s="124"/>
      <c r="C75" s="124"/>
      <c r="D75" s="123"/>
      <c r="E75" s="124"/>
      <c r="F75" s="117">
        <f t="shared" si="3"/>
        <v>0</v>
      </c>
      <c r="G75"/>
      <c r="H75"/>
      <c r="I75"/>
      <c r="J75"/>
      <c r="K75"/>
      <c r="L75"/>
      <c r="M75"/>
      <c r="N75"/>
      <c r="O75"/>
      <c r="P75"/>
      <c r="Q75"/>
      <c r="R75"/>
      <c r="S75"/>
    </row>
    <row r="76" spans="2:19" s="46" customFormat="1">
      <c r="B76" s="124"/>
      <c r="C76" s="124"/>
      <c r="D76" s="123"/>
      <c r="E76" s="124"/>
      <c r="F76" s="117">
        <f t="shared" si="3"/>
        <v>0</v>
      </c>
      <c r="G76"/>
      <c r="H76"/>
      <c r="I76"/>
      <c r="J76"/>
      <c r="K76"/>
      <c r="L76"/>
      <c r="M76"/>
      <c r="N76"/>
      <c r="O76"/>
      <c r="P76"/>
      <c r="Q76"/>
      <c r="R76"/>
      <c r="S76"/>
    </row>
    <row r="77" spans="2:19" s="46" customFormat="1">
      <c r="B77" s="124"/>
      <c r="C77" s="124"/>
      <c r="D77" s="123"/>
      <c r="E77" s="124"/>
      <c r="F77" s="117">
        <f t="shared" si="3"/>
        <v>0</v>
      </c>
      <c r="G77"/>
      <c r="H77"/>
      <c r="I77"/>
      <c r="J77"/>
      <c r="K77"/>
      <c r="L77"/>
      <c r="M77"/>
      <c r="N77"/>
      <c r="O77"/>
      <c r="P77"/>
      <c r="Q77"/>
      <c r="R77"/>
      <c r="S77"/>
    </row>
    <row r="78" spans="2:19" s="46" customFormat="1">
      <c r="B78" s="124"/>
      <c r="C78" s="124"/>
      <c r="D78" s="123"/>
      <c r="E78" s="124"/>
      <c r="F78" s="117">
        <f t="shared" si="3"/>
        <v>0</v>
      </c>
      <c r="G78"/>
      <c r="H78"/>
      <c r="I78"/>
      <c r="J78"/>
      <c r="K78"/>
      <c r="L78"/>
      <c r="M78"/>
      <c r="N78"/>
      <c r="O78"/>
      <c r="P78"/>
      <c r="Q78"/>
      <c r="R78"/>
      <c r="S78"/>
    </row>
    <row r="79" spans="2:19" s="46" customFormat="1">
      <c r="B79" s="124"/>
      <c r="C79" s="124"/>
      <c r="D79" s="123"/>
      <c r="E79" s="124"/>
      <c r="F79" s="117">
        <f t="shared" si="3"/>
        <v>0</v>
      </c>
      <c r="G79"/>
      <c r="H79"/>
      <c r="I79"/>
      <c r="J79"/>
      <c r="K79"/>
      <c r="L79"/>
      <c r="M79"/>
      <c r="N79"/>
      <c r="O79"/>
      <c r="P79"/>
      <c r="Q79"/>
      <c r="R79"/>
      <c r="S79"/>
    </row>
    <row r="80" spans="2:19" s="46" customFormat="1">
      <c r="B80" s="124"/>
      <c r="C80" s="124"/>
      <c r="D80" s="123"/>
      <c r="E80" s="124"/>
      <c r="F80" s="117">
        <f t="shared" si="3"/>
        <v>0</v>
      </c>
      <c r="G80"/>
      <c r="H80"/>
      <c r="I80"/>
      <c r="J80"/>
      <c r="K80"/>
      <c r="L80"/>
      <c r="M80"/>
      <c r="N80"/>
      <c r="O80"/>
      <c r="P80"/>
      <c r="Q80"/>
      <c r="R80"/>
      <c r="S80"/>
    </row>
    <row r="81" spans="2:19" s="46" customFormat="1">
      <c r="B81" s="124"/>
      <c r="C81" s="124"/>
      <c r="D81" s="123"/>
      <c r="E81" s="124"/>
      <c r="F81" s="117">
        <f t="shared" si="3"/>
        <v>0</v>
      </c>
      <c r="G81"/>
      <c r="H81"/>
      <c r="I81"/>
      <c r="J81"/>
      <c r="K81"/>
      <c r="L81"/>
      <c r="M81"/>
      <c r="N81"/>
      <c r="O81"/>
      <c r="P81"/>
      <c r="Q81"/>
      <c r="R81"/>
      <c r="S81"/>
    </row>
    <row r="82" spans="2:19" s="46" customFormat="1">
      <c r="B82" s="124"/>
      <c r="C82" s="124"/>
      <c r="D82" s="123"/>
      <c r="E82" s="124"/>
      <c r="F82" s="117">
        <f t="shared" si="3"/>
        <v>0</v>
      </c>
      <c r="G82"/>
      <c r="H82"/>
      <c r="I82"/>
      <c r="J82"/>
      <c r="K82"/>
      <c r="L82"/>
      <c r="M82"/>
      <c r="N82"/>
      <c r="O82"/>
      <c r="P82"/>
      <c r="Q82"/>
      <c r="R82"/>
      <c r="S82"/>
    </row>
    <row r="83" spans="2:19" s="46" customFormat="1">
      <c r="B83" s="124"/>
      <c r="C83" s="124"/>
      <c r="D83" s="123"/>
      <c r="E83" s="124"/>
      <c r="F83" s="117">
        <f t="shared" si="3"/>
        <v>0</v>
      </c>
      <c r="G83"/>
      <c r="H83"/>
      <c r="I83"/>
      <c r="J83"/>
      <c r="K83"/>
      <c r="L83"/>
      <c r="M83"/>
      <c r="N83"/>
      <c r="O83"/>
      <c r="P83"/>
      <c r="Q83"/>
      <c r="R83"/>
      <c r="S83"/>
    </row>
    <row r="84" spans="2:19" s="46" customFormat="1">
      <c r="B84" s="124"/>
      <c r="C84" s="124"/>
      <c r="D84" s="123"/>
      <c r="E84" s="124"/>
      <c r="F84" s="117">
        <f t="shared" si="3"/>
        <v>0</v>
      </c>
      <c r="G84"/>
      <c r="H84"/>
      <c r="I84"/>
      <c r="J84"/>
      <c r="K84"/>
      <c r="L84"/>
      <c r="M84"/>
      <c r="N84"/>
      <c r="O84"/>
      <c r="P84"/>
      <c r="Q84"/>
      <c r="R84"/>
      <c r="S84"/>
    </row>
    <row r="85" spans="2:19" s="46" customFormat="1">
      <c r="B85" s="124"/>
      <c r="C85" s="124"/>
      <c r="D85" s="123"/>
      <c r="E85" s="124"/>
      <c r="F85" s="117">
        <f t="shared" si="3"/>
        <v>0</v>
      </c>
      <c r="G85"/>
      <c r="H85"/>
      <c r="I85"/>
      <c r="J85"/>
      <c r="K85"/>
      <c r="L85"/>
      <c r="M85"/>
      <c r="N85"/>
      <c r="O85"/>
      <c r="P85"/>
      <c r="Q85"/>
      <c r="R85"/>
      <c r="S85"/>
    </row>
    <row r="86" spans="2:19" s="46" customFormat="1" ht="12.95">
      <c r="B86" s="214" t="s">
        <v>61</v>
      </c>
      <c r="C86" s="214"/>
      <c r="D86" s="214"/>
      <c r="E86" s="214"/>
      <c r="F86" s="117">
        <f>SUM(F61:F85)</f>
        <v>760886.14965065359</v>
      </c>
    </row>
    <row r="87" spans="2:19" s="46" customFormat="1" ht="12.6"/>
    <row r="88" spans="2:19" s="46" customFormat="1" ht="12.6">
      <c r="B88" s="125"/>
    </row>
    <row r="89" spans="2:19" s="46" customFormat="1" ht="12.6"/>
    <row r="90" spans="2:19" s="46" customFormat="1" ht="12.6"/>
    <row r="91" spans="2:19" s="46" customFormat="1" ht="12.6"/>
    <row r="92" spans="2:19" s="46" customFormat="1" ht="12.6"/>
    <row r="93" spans="2:19" s="46" customFormat="1" ht="12.6"/>
    <row r="94" spans="2:19" s="46" customFormat="1" ht="12.6"/>
    <row r="95" spans="2:19" s="46" customFormat="1" ht="12.6"/>
    <row r="96" spans="2:19" s="46" customFormat="1" ht="12.6"/>
    <row r="97" s="46" customFormat="1" ht="12.6"/>
    <row r="98" s="46" customFormat="1" ht="12.6"/>
    <row r="99" s="46" customFormat="1" ht="12.6"/>
    <row r="100" s="46" customFormat="1" ht="12.6"/>
    <row r="101" s="46" customFormat="1" ht="12.6"/>
    <row r="102" s="46" customFormat="1" ht="12.6"/>
    <row r="103" s="46" customFormat="1" ht="12.6"/>
    <row r="104" s="46" customFormat="1" ht="12.6"/>
    <row r="105" s="46" customFormat="1" ht="12.6"/>
    <row r="106" s="46" customFormat="1" ht="12.6"/>
    <row r="107" s="46" customFormat="1" ht="12.6"/>
    <row r="108" s="46" customFormat="1" ht="12.6"/>
    <row r="109" s="46" customFormat="1" ht="12.6"/>
    <row r="110" s="46" customFormat="1" ht="12.6"/>
    <row r="111" s="46" customFormat="1" ht="12.6"/>
    <row r="112" s="46" customFormat="1" ht="12.6"/>
    <row r="113" s="46" customFormat="1" ht="12.6"/>
    <row r="114" s="46" customFormat="1" ht="12.6"/>
    <row r="115" s="46" customFormat="1" ht="12.6"/>
    <row r="116" s="46" customFormat="1" ht="12.6"/>
    <row r="117" s="46" customFormat="1" ht="12.6"/>
    <row r="118" s="46" customFormat="1" ht="12.6"/>
    <row r="119" s="46" customFormat="1" ht="12.6"/>
    <row r="120" s="46" customFormat="1" ht="12.6"/>
    <row r="121" s="46" customFormat="1" ht="12.6"/>
    <row r="122" s="46" customFormat="1" ht="12.6"/>
    <row r="123" s="46" customFormat="1" ht="12.6"/>
    <row r="124" s="46" customFormat="1" ht="12.6"/>
    <row r="125" s="46" customFormat="1" ht="12.6"/>
    <row r="126" s="46" customFormat="1" ht="12.6"/>
    <row r="127" s="46" customFormat="1" ht="12.6"/>
    <row r="150" spans="2:3" hidden="1">
      <c r="B150" s="94" t="s">
        <v>66</v>
      </c>
      <c r="C150" s="94" t="s">
        <v>343</v>
      </c>
    </row>
    <row r="151" spans="2:3" hidden="1">
      <c r="B151" s="16" t="str">
        <f>'5. Key Staff'!$B$12</f>
        <v>Project Manager</v>
      </c>
      <c r="C151" s="143">
        <f>'5. Key Staff'!J12</f>
        <v>70.289208000000002</v>
      </c>
    </row>
    <row r="152" spans="2:3" hidden="1">
      <c r="B152" s="16" t="str">
        <f>'5. Key Staff'!$B$13</f>
        <v>Operations Supervisor</v>
      </c>
      <c r="C152" s="143">
        <f>'5. Key Staff'!J13</f>
        <v>57.007629000000001</v>
      </c>
    </row>
    <row r="153" spans="2:3" hidden="1">
      <c r="B153" s="16" t="str">
        <f>'5. Key Staff'!$B$14</f>
        <v>Information Systems Coordinator</v>
      </c>
      <c r="C153" s="143">
        <f>'5. Key Staff'!J14</f>
        <v>71.027928000000003</v>
      </c>
    </row>
    <row r="154" spans="2:3" hidden="1">
      <c r="B154" s="16" t="str">
        <f>'5. Key Staff'!$B$15</f>
        <v>Training Coordinator</v>
      </c>
      <c r="C154" s="143">
        <f>'5. Key Staff'!J15</f>
        <v>57.709375000000001</v>
      </c>
    </row>
    <row r="155" spans="2:3" hidden="1">
      <c r="B155" s="16" t="str">
        <f>'5. Key Staff'!$B$16</f>
        <v>Level of Care Determination Advisor</v>
      </c>
      <c r="C155" s="143">
        <f>'5. Key Staff'!J16</f>
        <v>322.02499999999998</v>
      </c>
    </row>
    <row r="156" spans="2:3" hidden="1">
      <c r="B156" s="16" t="str">
        <f>IF('6. Other Staff'!$B$12="&lt;Specify&gt;","",'6. Other Staff'!$B$12)</f>
        <v>LOC Assessor</v>
      </c>
      <c r="C156" s="143">
        <f>'6. Other Staff'!I12</f>
        <v>57.709375000000001</v>
      </c>
    </row>
    <row r="157" spans="2:3" hidden="1">
      <c r="B157" s="16" t="str">
        <f>IF('6. Other Staff'!$B$13="&lt;Specify&gt;","",'6. Other Staff'!$B$13)</f>
        <v>PASRR Level II Evaluator</v>
      </c>
      <c r="C157" s="143">
        <f>'6. Other Staff'!I13</f>
        <v>0</v>
      </c>
    </row>
    <row r="158" spans="2:3" hidden="1">
      <c r="B158" s="16" t="str">
        <f>IF('6. Other Staff'!$B$14="&lt;Specify&gt;","",'6. Other Staff'!$B$14)</f>
        <v>Intake Counselor</v>
      </c>
      <c r="C158" s="143">
        <f>'6. Other Staff'!I14</f>
        <v>48.832036000000002</v>
      </c>
    </row>
    <row r="159" spans="2:3" hidden="1">
      <c r="B159" s="16" t="str">
        <f>IF('6. Other Staff'!$B$15="&lt;Specify&gt;","",'6. Other Staff'!$B$15)</f>
        <v>Quality Manager</v>
      </c>
      <c r="C159" s="143">
        <f>'6. Other Staff'!I15</f>
        <v>67.921626000000003</v>
      </c>
    </row>
    <row r="160" spans="2:3" hidden="1">
      <c r="B160" s="16" t="str">
        <f>IF('6. Other Staff'!$B$16="&lt;Specify&gt;","",'6. Other Staff'!$B$16)</f>
        <v>Quality Analyst</v>
      </c>
      <c r="C160" s="143">
        <f>'6. Other Staff'!I16</f>
        <v>59.928660000000008</v>
      </c>
    </row>
    <row r="161" spans="2:3" hidden="1">
      <c r="B161" s="16" t="str">
        <f>IF('6. Other Staff'!$B$17="&lt;Specify&gt;","",'6. Other Staff'!$B$17)</f>
        <v>LOC Regional Supervisors</v>
      </c>
      <c r="C161" s="143">
        <f>'6. Other Staff'!I17</f>
        <v>71.027928000000003</v>
      </c>
    </row>
    <row r="162" spans="2:3" hidden="1">
      <c r="B162" s="16" t="str">
        <f>IF('6. Other Staff'!$B$18="&lt;Specify&gt;","",'6. Other Staff'!$B$18)</f>
        <v xml:space="preserve">LOC Lead </v>
      </c>
      <c r="C162" s="143">
        <f>'6. Other Staff'!I18</f>
        <v>66.588396000000003</v>
      </c>
    </row>
    <row r="163" spans="2:3" hidden="1">
      <c r="B163" s="16" t="str">
        <f>IF('6. Other Staff'!$B$19="&lt;Specify&gt;","",'6. Other Staff'!$B$19)</f>
        <v>LOC Clinical Reviewer</v>
      </c>
      <c r="C163" s="143">
        <f>'6. Other Staff'!I19</f>
        <v>53.271525000000004</v>
      </c>
    </row>
    <row r="164" spans="2:3" hidden="1">
      <c r="B164" s="16" t="str">
        <f>IF('6. Other Staff'!$B$20="&lt;Specify&gt;","",'6. Other Staff'!$B$20)</f>
        <v>Level 1 Clinical Reviewer</v>
      </c>
      <c r="C164" s="143">
        <f>'6. Other Staff'!I20</f>
        <v>117.438012</v>
      </c>
    </row>
    <row r="165" spans="2:3" hidden="1">
      <c r="B165" s="16" t="str">
        <f>IF('6. Other Staff'!$B$21="&lt;Specify&gt;","",'6. Other Staff'!$B$21)</f>
        <v>CSR's</v>
      </c>
      <c r="C165" s="143">
        <f>'6. Other Staff'!I21</f>
        <v>31.383775</v>
      </c>
    </row>
    <row r="166" spans="2:3" hidden="1">
      <c r="B166" s="16" t="str">
        <f>IF('6. Other Staff'!$B$22="&lt;Specify&gt;","",'6. Other Staff'!$B$22)</f>
        <v>PASRR Level II Quality Clinicians</v>
      </c>
      <c r="C166" s="143">
        <f>'6. Other Staff'!I22</f>
        <v>53.271525000000004</v>
      </c>
    </row>
    <row r="167" spans="2:3" hidden="1">
      <c r="B167" s="16" t="str">
        <f>IF('6. Other Staff'!$B$23="&lt;Specify&gt;","",'6. Other Staff'!$B$23)</f>
        <v>Scheduling Support</v>
      </c>
      <c r="C167" s="143">
        <f>'6. Other Staff'!I23</f>
        <v>31.383775</v>
      </c>
    </row>
    <row r="168" spans="2:3" hidden="1">
      <c r="B168" s="16" t="str">
        <f>IF('6. Other Staff'!$B$24="&lt;Specify&gt;","",'6. Other Staff'!$B$24)</f>
        <v>Training Manager</v>
      </c>
      <c r="C168" s="143">
        <f>'6. Other Staff'!I24</f>
        <v>67.474763999999993</v>
      </c>
    </row>
    <row r="169" spans="2:3" hidden="1">
      <c r="B169" s="16" t="str">
        <f>IF('6. Other Staff'!$B$25="&lt;Specify&gt;","",'6. Other Staff'!$B$25)</f>
        <v>Training Specialist</v>
      </c>
      <c r="C169" s="143">
        <f>'6. Other Staff'!I25</f>
        <v>48.267510000000001</v>
      </c>
    </row>
    <row r="170" spans="2:3" hidden="1">
      <c r="B170" s="16" t="str">
        <f>IF('6. Other Staff'!$B$26="&lt;Specify&gt;","",'6. Other Staff'!$B$26)</f>
        <v>Risk Mgmt Manager</v>
      </c>
      <c r="C170" s="143">
        <f>'6. Other Staff'!I26</f>
        <v>69.251249999999999</v>
      </c>
    </row>
    <row r="171" spans="2:3" hidden="1">
      <c r="B171" s="16" t="str">
        <f>IF('6. Other Staff'!$B$27="&lt;Specify&gt;","",'6. Other Staff'!$B$27)</f>
        <v>Comms Manager</v>
      </c>
      <c r="C171" s="143">
        <f>'6. Other Staff'!I27</f>
        <v>68.080455000000001</v>
      </c>
    </row>
    <row r="172" spans="2:3" hidden="1">
      <c r="B172" s="16" t="str">
        <f>IF('6. Other Staff'!$B$28="&lt;Specify&gt;","",'6. Other Staff'!$B$28)</f>
        <v>Comms Specialist</v>
      </c>
      <c r="C172" s="143">
        <f>'6. Other Staff'!I28</f>
        <v>45.565490000000004</v>
      </c>
    </row>
    <row r="173" spans="2:3" hidden="1">
      <c r="B173" s="16" t="str">
        <f>IF('6. Other Staff'!$B$29="&lt;Specify&gt;","",'6. Other Staff'!$B$29)</f>
        <v>Data &amp; Analytics Manager</v>
      </c>
      <c r="C173" s="143">
        <f>'6. Other Staff'!I29</f>
        <v>90.815787999999998</v>
      </c>
    </row>
    <row r="174" spans="2:3" hidden="1">
      <c r="B174" s="16" t="str">
        <f>IF('6. Other Staff'!$B$30="&lt;Specify&gt;","",'6. Other Staff'!$B$30)</f>
        <v>Date &amp; Analytics Analyst</v>
      </c>
      <c r="C174" s="143">
        <f>'6. Other Staff'!I30</f>
        <v>66.824834999999993</v>
      </c>
    </row>
    <row r="175" spans="2:3" hidden="1">
      <c r="B175" s="16" t="str">
        <f>IF('6. Other Staff'!$B$31="&lt;Specify&gt;","",'6. Other Staff'!$B$31)</f>
        <v>Knowledge Mgmt Manager</v>
      </c>
      <c r="C175" s="143">
        <f>'6. Other Staff'!I31</f>
        <v>60.811830999999998</v>
      </c>
    </row>
    <row r="176" spans="2:3" hidden="1">
      <c r="B176" s="16" t="str">
        <f>IF('6. Other Staff'!$B$32="&lt;Specify&gt;","",'6. Other Staff'!$B$32)</f>
        <v>Knowledge Mgmt Assoc. Analyst</v>
      </c>
      <c r="C176" s="143">
        <f>'6. Other Staff'!I32</f>
        <v>51.051079999999999</v>
      </c>
    </row>
    <row r="177" spans="2:3" hidden="1">
      <c r="B177" s="16" t="str">
        <f>IF('6. Other Staff'!$B$33="&lt;Specify&gt;","",'6. Other Staff'!$B$33)</f>
        <v>Administrative Support Coordinators</v>
      </c>
      <c r="C177" s="143">
        <f>'6. Other Staff'!I33</f>
        <v>38.177490000000006</v>
      </c>
    </row>
    <row r="178" spans="2:3" hidden="1">
      <c r="B178" s="16" t="str">
        <f>IF('6. Other Staff'!$B$34="&lt;Specify&gt;","",'6. Other Staff'!$B$34)</f>
        <v>Project Director</v>
      </c>
      <c r="C178" s="143">
        <f>'6. Other Staff'!I34</f>
        <v>70.289208000000002</v>
      </c>
    </row>
    <row r="179" spans="2:3" hidden="1">
      <c r="B179" s="16" t="str">
        <f>IF('6. Other Staff'!$B$35="&lt;Specify&gt;","",'6. Other Staff'!$B$35)</f>
        <v>PASRR Supervisor</v>
      </c>
      <c r="C179" s="143">
        <f>'6. Other Staff'!I35</f>
        <v>59.485427999999999</v>
      </c>
    </row>
    <row r="180" spans="2:3" hidden="1">
      <c r="B180" s="16" t="str">
        <f>IF('6. Other Staff'!$B$36="&lt;Specify&gt;","",'6. Other Staff'!$B$36)</f>
        <v>Intake Counselor Supervisor</v>
      </c>
      <c r="C180" s="143">
        <f>'6. Other Staff'!I36</f>
        <v>54.157844999999995</v>
      </c>
    </row>
    <row r="181" spans="2:3" hidden="1">
      <c r="B181" s="16" t="str">
        <f>IF('6. Other Staff'!$B$37="&lt;Specify&gt;","",'6. Other Staff'!$B$37)</f>
        <v xml:space="preserve">Reporting and Analytics Analyst </v>
      </c>
      <c r="C181" s="143">
        <f>'6. Other Staff'!I37</f>
        <v>57.709375000000001</v>
      </c>
    </row>
    <row r="182" spans="2:3" hidden="1">
      <c r="B182" s="16" t="str">
        <f>IF('6. Other Staff'!$B$38="&lt;Specify&gt;","",'6. Other Staff'!$B$38)</f>
        <v>Stakeholder Outreach Spec.</v>
      </c>
      <c r="C182" s="143">
        <f>'6. Other Staff'!I38</f>
        <v>48.832036000000002</v>
      </c>
    </row>
    <row r="183" spans="2:3" hidden="1">
      <c r="B183" s="16" t="str">
        <f>IF('6. Other Staff'!$B$39="&lt;Specify&gt;","",'6. Other Staff'!$B$39)</f>
        <v>Human Resource Specialist</v>
      </c>
      <c r="C183" s="143">
        <f>'6. Other Staff'!I39</f>
        <v>57.709375000000001</v>
      </c>
    </row>
    <row r="184" spans="2:3" hidden="1">
      <c r="B184" s="16" t="str">
        <f>IF('6. Other Staff'!$B$40="&lt;Specify&gt;","",'6. Other Staff'!$B$40)</f>
        <v>Customer Support Supervisor</v>
      </c>
      <c r="C184" s="143">
        <f>'6. Other Staff'!I40</f>
        <v>48.832036000000002</v>
      </c>
    </row>
    <row r="185" spans="2:3" hidden="1">
      <c r="B185" s="16" t="str">
        <f>IF('6. Other Staff'!$B$41="&lt;Specify&gt;","",'6. Other Staff'!$B$41)</f>
        <v>Implementation Advisor</v>
      </c>
      <c r="C185" s="143">
        <f>'6. Other Staff'!I41</f>
        <v>166.203</v>
      </c>
    </row>
    <row r="186" spans="2:3" hidden="1">
      <c r="B186" s="16" t="str">
        <f>IF('6. Other Staff'!$B$42="&lt;Specify&gt;","",'6. Other Staff'!$B$42)</f>
        <v>Implementation Manager</v>
      </c>
      <c r="C186" s="143">
        <f>'6. Other Staff'!I42</f>
        <v>110.80200000000001</v>
      </c>
    </row>
    <row r="187" spans="2:3" hidden="1">
      <c r="B187" s="16" t="str">
        <f>IF('6. Other Staff'!$B$43="&lt;Specify&gt;","",'6. Other Staff'!$B$43)</f>
        <v>Implementation Analyst</v>
      </c>
      <c r="C187" s="143">
        <f>'6. Other Staff'!I43</f>
        <v>70.174599999999998</v>
      </c>
    </row>
    <row r="188" spans="2:3" hidden="1">
      <c r="B188" s="16" t="str">
        <f>IF('6. Other Staff'!$B$44="&lt;Specify&gt;","",'6. Other Staff'!$B$44)</f>
        <v>OCM Advisor</v>
      </c>
      <c r="C188" s="143">
        <f>'6. Other Staff'!I44</f>
        <v>166.203</v>
      </c>
    </row>
  </sheetData>
  <sheetProtection algorithmName="SHA-512" hashValue="cqz9YpN94Sx4lkUku+c59EnHmCzZHl6w8SX0ZmvkWMrrmpz1z+7gd5Gszk4yvqcHET31sTeukllwsoN4DSIJXg==" saltValue="o9zOVEtOjcW2AcQ4pwLjrg==" spinCount="100000" sheet="1" objects="1" scenarios="1"/>
  <mergeCells count="7">
    <mergeCell ref="B86:E86"/>
    <mergeCell ref="B6:I6"/>
    <mergeCell ref="F2:I2"/>
    <mergeCell ref="F3:I3"/>
    <mergeCell ref="B28:E28"/>
    <mergeCell ref="B49:D49"/>
    <mergeCell ref="B59:F59"/>
  </mergeCells>
  <dataValidations count="2">
    <dataValidation type="list" allowBlank="1" showInputMessage="1" showErrorMessage="1" error="You must select a position from the drop down menu. New positions canbe added in the &quot;Other Staff&quot; sheet. " promptTitle="Select a Position" prompt="Please select a position from the drop down menu. New positions can be added in the &quot;Other Staff&quot; sheet. " sqref="IX31:IX48 WVJ31:WVJ48 WLN31:WLN48 WBR31:WBR48 VRV31:VRV48 VHZ31:VHZ48 UYD31:UYD48 UOH31:UOH48 UEL31:UEL48 TUP31:TUP48 TKT31:TKT48 TAX31:TAX48 SRB31:SRB48 SHF31:SHF48 RXJ31:RXJ48 RNN31:RNN48 RDR31:RDR48 QTV31:QTV48 QJZ31:QJZ48 QAD31:QAD48 PQH31:PQH48 PGL31:PGL48 OWP31:OWP48 OMT31:OMT48 OCX31:OCX48 NTB31:NTB48 NJF31:NJF48 MZJ31:MZJ48 MPN31:MPN48 MFR31:MFR48 LVV31:LVV48 LLZ31:LLZ48 LCD31:LCD48 KSH31:KSH48 KIL31:KIL48 JYP31:JYP48 JOT31:JOT48 JEX31:JEX48 IVB31:IVB48 ILF31:ILF48 IBJ31:IBJ48 HRN31:HRN48 HHR31:HHR48 GXV31:GXV48 GNZ31:GNZ48 GED31:GED48 FUH31:FUH48 FKL31:FKL48 FAP31:FAP48 EQT31:EQT48 EGX31:EGX48 DXB31:DXB48 DNF31:DNF48 DDJ31:DDJ48 CTN31:CTN48 CJR31:CJR48 BZV31:BZV48 BPZ31:BPZ48 BGD31:BGD48 AWH31:AWH48 AML31:AML48 ACP31:ACP48 ST31:ST48" xr:uid="{F66DA62F-143B-4C6C-BFE1-B276626490BD}">
      <formula1>$B$146:$B$178</formula1>
    </dataValidation>
    <dataValidation type="list" allowBlank="1" showInputMessage="1" showErrorMessage="1" error="You must select a position from the drop down menu. New positions canbe added in the &quot;Other Staff&quot; sheet. " promptTitle="Select a Position" prompt="Please select a position from the drop down menu. New positions can be added in the &quot;Other Staff&quot; sheet. " sqref="B31:B48" xr:uid="{F26CB2BC-A498-4543-8BBA-12D640891AD6}">
      <formula1>$B$150:$B$188</formula1>
    </dataValidation>
  </dataValidations>
  <pageMargins left="0.7" right="0.7" top="0.75" bottom="0.75" header="0.3" footer="0.3"/>
  <pageSetup scale="70" orientation="landscape" horizontalDpi="1200" verticalDpi="1200" r:id="rId1"/>
  <rowBreaks count="2" manualBreakCount="2">
    <brk id="27" max="8" man="1"/>
    <brk id="58" max="8"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7EE6A-CA9F-44A0-BF38-E3A1B06CB1CC}">
  <dimension ref="A1:O97"/>
  <sheetViews>
    <sheetView showGridLines="0" zoomScale="115" zoomScaleNormal="115" workbookViewId="0">
      <pane ySplit="6" topLeftCell="A7" activePane="bottomLeft" state="frozen"/>
      <selection pane="bottomLeft" activeCell="G20" sqref="G20"/>
    </sheetView>
  </sheetViews>
  <sheetFormatPr defaultRowHeight="12.6"/>
  <cols>
    <col min="1" max="1" width="2.7109375" style="46" customWidth="1"/>
    <col min="2" max="2" width="28.140625" style="46" customWidth="1"/>
    <col min="3" max="3" width="34.140625" style="46" customWidth="1"/>
    <col min="4" max="6" width="25.7109375" style="46" customWidth="1"/>
    <col min="7" max="7" width="12.28515625" style="46" customWidth="1"/>
    <col min="8" max="8" width="14.85546875" style="46" customWidth="1"/>
    <col min="9" max="9" width="11" style="46" customWidth="1"/>
    <col min="10" max="10" width="12.28515625" style="46" customWidth="1"/>
    <col min="11" max="11" width="14.5703125" style="46" customWidth="1"/>
    <col min="12" max="12" width="11" style="46" customWidth="1"/>
    <col min="13" max="13" width="12.28515625" style="46" customWidth="1"/>
    <col min="14" max="14" width="14.42578125" style="46" customWidth="1"/>
    <col min="15" max="15" width="11" style="46" customWidth="1"/>
    <col min="16" max="16" width="12.28515625" style="46" customWidth="1"/>
    <col min="17" max="17" width="14.5703125" style="46" customWidth="1"/>
    <col min="18" max="18" width="11" style="46" customWidth="1"/>
    <col min="19" max="19" width="12.28515625" style="46" customWidth="1"/>
    <col min="20" max="20" width="14.5703125" style="46" customWidth="1"/>
    <col min="21" max="21" width="11" style="46" customWidth="1"/>
    <col min="22" max="22" width="12.28515625" style="46" customWidth="1"/>
    <col min="23" max="23" width="14.5703125" style="46" customWidth="1"/>
    <col min="24" max="24" width="11" style="46" customWidth="1"/>
    <col min="25" max="255" width="9.140625" style="46"/>
    <col min="256" max="256" width="2.7109375" style="46" customWidth="1"/>
    <col min="257" max="257" width="25.7109375" style="46" customWidth="1"/>
    <col min="258" max="258" width="11" style="46" customWidth="1"/>
    <col min="259" max="262" width="25.7109375" style="46" customWidth="1"/>
    <col min="263" max="263" width="12.28515625" style="46" customWidth="1"/>
    <col min="264" max="264" width="14.85546875" style="46" customWidth="1"/>
    <col min="265" max="265" width="11" style="46" customWidth="1"/>
    <col min="266" max="266" width="12.28515625" style="46" customWidth="1"/>
    <col min="267" max="267" width="14.5703125" style="46" customWidth="1"/>
    <col min="268" max="268" width="11" style="46" customWidth="1"/>
    <col min="269" max="269" width="12.28515625" style="46" customWidth="1"/>
    <col min="270" max="270" width="14.42578125" style="46" customWidth="1"/>
    <col min="271" max="271" width="11" style="46" customWidth="1"/>
    <col min="272" max="272" width="12.28515625" style="46" customWidth="1"/>
    <col min="273" max="273" width="14.5703125" style="46" customWidth="1"/>
    <col min="274" max="274" width="11" style="46" customWidth="1"/>
    <col min="275" max="275" width="12.28515625" style="46" customWidth="1"/>
    <col min="276" max="276" width="14.5703125" style="46" customWidth="1"/>
    <col min="277" max="277" width="11" style="46" customWidth="1"/>
    <col min="278" max="278" width="12.28515625" style="46" customWidth="1"/>
    <col min="279" max="279" width="14.5703125" style="46" customWidth="1"/>
    <col min="280" max="280" width="11" style="46" customWidth="1"/>
    <col min="281" max="511" width="9.140625" style="46"/>
    <col min="512" max="512" width="2.7109375" style="46" customWidth="1"/>
    <col min="513" max="513" width="25.7109375" style="46" customWidth="1"/>
    <col min="514" max="514" width="11" style="46" customWidth="1"/>
    <col min="515" max="518" width="25.7109375" style="46" customWidth="1"/>
    <col min="519" max="519" width="12.28515625" style="46" customWidth="1"/>
    <col min="520" max="520" width="14.85546875" style="46" customWidth="1"/>
    <col min="521" max="521" width="11" style="46" customWidth="1"/>
    <col min="522" max="522" width="12.28515625" style="46" customWidth="1"/>
    <col min="523" max="523" width="14.5703125" style="46" customWidth="1"/>
    <col min="524" max="524" width="11" style="46" customWidth="1"/>
    <col min="525" max="525" width="12.28515625" style="46" customWidth="1"/>
    <col min="526" max="526" width="14.42578125" style="46" customWidth="1"/>
    <col min="527" max="527" width="11" style="46" customWidth="1"/>
    <col min="528" max="528" width="12.28515625" style="46" customWidth="1"/>
    <col min="529" max="529" width="14.5703125" style="46" customWidth="1"/>
    <col min="530" max="530" width="11" style="46" customWidth="1"/>
    <col min="531" max="531" width="12.28515625" style="46" customWidth="1"/>
    <col min="532" max="532" width="14.5703125" style="46" customWidth="1"/>
    <col min="533" max="533" width="11" style="46" customWidth="1"/>
    <col min="534" max="534" width="12.28515625" style="46" customWidth="1"/>
    <col min="535" max="535" width="14.5703125" style="46" customWidth="1"/>
    <col min="536" max="536" width="11" style="46" customWidth="1"/>
    <col min="537" max="767" width="9.140625" style="46"/>
    <col min="768" max="768" width="2.7109375" style="46" customWidth="1"/>
    <col min="769" max="769" width="25.7109375" style="46" customWidth="1"/>
    <col min="770" max="770" width="11" style="46" customWidth="1"/>
    <col min="771" max="774" width="25.7109375" style="46" customWidth="1"/>
    <col min="775" max="775" width="12.28515625" style="46" customWidth="1"/>
    <col min="776" max="776" width="14.85546875" style="46" customWidth="1"/>
    <col min="777" max="777" width="11" style="46" customWidth="1"/>
    <col min="778" max="778" width="12.28515625" style="46" customWidth="1"/>
    <col min="779" max="779" width="14.5703125" style="46" customWidth="1"/>
    <col min="780" max="780" width="11" style="46" customWidth="1"/>
    <col min="781" max="781" width="12.28515625" style="46" customWidth="1"/>
    <col min="782" max="782" width="14.42578125" style="46" customWidth="1"/>
    <col min="783" max="783" width="11" style="46" customWidth="1"/>
    <col min="784" max="784" width="12.28515625" style="46" customWidth="1"/>
    <col min="785" max="785" width="14.5703125" style="46" customWidth="1"/>
    <col min="786" max="786" width="11" style="46" customWidth="1"/>
    <col min="787" max="787" width="12.28515625" style="46" customWidth="1"/>
    <col min="788" max="788" width="14.5703125" style="46" customWidth="1"/>
    <col min="789" max="789" width="11" style="46" customWidth="1"/>
    <col min="790" max="790" width="12.28515625" style="46" customWidth="1"/>
    <col min="791" max="791" width="14.5703125" style="46" customWidth="1"/>
    <col min="792" max="792" width="11" style="46" customWidth="1"/>
    <col min="793" max="1023" width="9.140625" style="46"/>
    <col min="1024" max="1024" width="2.7109375" style="46" customWidth="1"/>
    <col min="1025" max="1025" width="25.7109375" style="46" customWidth="1"/>
    <col min="1026" max="1026" width="11" style="46" customWidth="1"/>
    <col min="1027" max="1030" width="25.7109375" style="46" customWidth="1"/>
    <col min="1031" max="1031" width="12.28515625" style="46" customWidth="1"/>
    <col min="1032" max="1032" width="14.85546875" style="46" customWidth="1"/>
    <col min="1033" max="1033" width="11" style="46" customWidth="1"/>
    <col min="1034" max="1034" width="12.28515625" style="46" customWidth="1"/>
    <col min="1035" max="1035" width="14.5703125" style="46" customWidth="1"/>
    <col min="1036" max="1036" width="11" style="46" customWidth="1"/>
    <col min="1037" max="1037" width="12.28515625" style="46" customWidth="1"/>
    <col min="1038" max="1038" width="14.42578125" style="46" customWidth="1"/>
    <col min="1039" max="1039" width="11" style="46" customWidth="1"/>
    <col min="1040" max="1040" width="12.28515625" style="46" customWidth="1"/>
    <col min="1041" max="1041" width="14.5703125" style="46" customWidth="1"/>
    <col min="1042" max="1042" width="11" style="46" customWidth="1"/>
    <col min="1043" max="1043" width="12.28515625" style="46" customWidth="1"/>
    <col min="1044" max="1044" width="14.5703125" style="46" customWidth="1"/>
    <col min="1045" max="1045" width="11" style="46" customWidth="1"/>
    <col min="1046" max="1046" width="12.28515625" style="46" customWidth="1"/>
    <col min="1047" max="1047" width="14.5703125" style="46" customWidth="1"/>
    <col min="1048" max="1048" width="11" style="46" customWidth="1"/>
    <col min="1049" max="1279" width="9.140625" style="46"/>
    <col min="1280" max="1280" width="2.7109375" style="46" customWidth="1"/>
    <col min="1281" max="1281" width="25.7109375" style="46" customWidth="1"/>
    <col min="1282" max="1282" width="11" style="46" customWidth="1"/>
    <col min="1283" max="1286" width="25.7109375" style="46" customWidth="1"/>
    <col min="1287" max="1287" width="12.28515625" style="46" customWidth="1"/>
    <col min="1288" max="1288" width="14.85546875" style="46" customWidth="1"/>
    <col min="1289" max="1289" width="11" style="46" customWidth="1"/>
    <col min="1290" max="1290" width="12.28515625" style="46" customWidth="1"/>
    <col min="1291" max="1291" width="14.5703125" style="46" customWidth="1"/>
    <col min="1292" max="1292" width="11" style="46" customWidth="1"/>
    <col min="1293" max="1293" width="12.28515625" style="46" customWidth="1"/>
    <col min="1294" max="1294" width="14.42578125" style="46" customWidth="1"/>
    <col min="1295" max="1295" width="11" style="46" customWidth="1"/>
    <col min="1296" max="1296" width="12.28515625" style="46" customWidth="1"/>
    <col min="1297" max="1297" width="14.5703125" style="46" customWidth="1"/>
    <col min="1298" max="1298" width="11" style="46" customWidth="1"/>
    <col min="1299" max="1299" width="12.28515625" style="46" customWidth="1"/>
    <col min="1300" max="1300" width="14.5703125" style="46" customWidth="1"/>
    <col min="1301" max="1301" width="11" style="46" customWidth="1"/>
    <col min="1302" max="1302" width="12.28515625" style="46" customWidth="1"/>
    <col min="1303" max="1303" width="14.5703125" style="46" customWidth="1"/>
    <col min="1304" max="1304" width="11" style="46" customWidth="1"/>
    <col min="1305" max="1535" width="9.140625" style="46"/>
    <col min="1536" max="1536" width="2.7109375" style="46" customWidth="1"/>
    <col min="1537" max="1537" width="25.7109375" style="46" customWidth="1"/>
    <col min="1538" max="1538" width="11" style="46" customWidth="1"/>
    <col min="1539" max="1542" width="25.7109375" style="46" customWidth="1"/>
    <col min="1543" max="1543" width="12.28515625" style="46" customWidth="1"/>
    <col min="1544" max="1544" width="14.85546875" style="46" customWidth="1"/>
    <col min="1545" max="1545" width="11" style="46" customWidth="1"/>
    <col min="1546" max="1546" width="12.28515625" style="46" customWidth="1"/>
    <col min="1547" max="1547" width="14.5703125" style="46" customWidth="1"/>
    <col min="1548" max="1548" width="11" style="46" customWidth="1"/>
    <col min="1549" max="1549" width="12.28515625" style="46" customWidth="1"/>
    <col min="1550" max="1550" width="14.42578125" style="46" customWidth="1"/>
    <col min="1551" max="1551" width="11" style="46" customWidth="1"/>
    <col min="1552" max="1552" width="12.28515625" style="46" customWidth="1"/>
    <col min="1553" max="1553" width="14.5703125" style="46" customWidth="1"/>
    <col min="1554" max="1554" width="11" style="46" customWidth="1"/>
    <col min="1555" max="1555" width="12.28515625" style="46" customWidth="1"/>
    <col min="1556" max="1556" width="14.5703125" style="46" customWidth="1"/>
    <col min="1557" max="1557" width="11" style="46" customWidth="1"/>
    <col min="1558" max="1558" width="12.28515625" style="46" customWidth="1"/>
    <col min="1559" max="1559" width="14.5703125" style="46" customWidth="1"/>
    <col min="1560" max="1560" width="11" style="46" customWidth="1"/>
    <col min="1561" max="1791" width="9.140625" style="46"/>
    <col min="1792" max="1792" width="2.7109375" style="46" customWidth="1"/>
    <col min="1793" max="1793" width="25.7109375" style="46" customWidth="1"/>
    <col min="1794" max="1794" width="11" style="46" customWidth="1"/>
    <col min="1795" max="1798" width="25.7109375" style="46" customWidth="1"/>
    <col min="1799" max="1799" width="12.28515625" style="46" customWidth="1"/>
    <col min="1800" max="1800" width="14.85546875" style="46" customWidth="1"/>
    <col min="1801" max="1801" width="11" style="46" customWidth="1"/>
    <col min="1802" max="1802" width="12.28515625" style="46" customWidth="1"/>
    <col min="1803" max="1803" width="14.5703125" style="46" customWidth="1"/>
    <col min="1804" max="1804" width="11" style="46" customWidth="1"/>
    <col min="1805" max="1805" width="12.28515625" style="46" customWidth="1"/>
    <col min="1806" max="1806" width="14.42578125" style="46" customWidth="1"/>
    <col min="1807" max="1807" width="11" style="46" customWidth="1"/>
    <col min="1808" max="1808" width="12.28515625" style="46" customWidth="1"/>
    <col min="1809" max="1809" width="14.5703125" style="46" customWidth="1"/>
    <col min="1810" max="1810" width="11" style="46" customWidth="1"/>
    <col min="1811" max="1811" width="12.28515625" style="46" customWidth="1"/>
    <col min="1812" max="1812" width="14.5703125" style="46" customWidth="1"/>
    <col min="1813" max="1813" width="11" style="46" customWidth="1"/>
    <col min="1814" max="1814" width="12.28515625" style="46" customWidth="1"/>
    <col min="1815" max="1815" width="14.5703125" style="46" customWidth="1"/>
    <col min="1816" max="1816" width="11" style="46" customWidth="1"/>
    <col min="1817" max="2047" width="9.140625" style="46"/>
    <col min="2048" max="2048" width="2.7109375" style="46" customWidth="1"/>
    <col min="2049" max="2049" width="25.7109375" style="46" customWidth="1"/>
    <col min="2050" max="2050" width="11" style="46" customWidth="1"/>
    <col min="2051" max="2054" width="25.7109375" style="46" customWidth="1"/>
    <col min="2055" max="2055" width="12.28515625" style="46" customWidth="1"/>
    <col min="2056" max="2056" width="14.85546875" style="46" customWidth="1"/>
    <col min="2057" max="2057" width="11" style="46" customWidth="1"/>
    <col min="2058" max="2058" width="12.28515625" style="46" customWidth="1"/>
    <col min="2059" max="2059" width="14.5703125" style="46" customWidth="1"/>
    <col min="2060" max="2060" width="11" style="46" customWidth="1"/>
    <col min="2061" max="2061" width="12.28515625" style="46" customWidth="1"/>
    <col min="2062" max="2062" width="14.42578125" style="46" customWidth="1"/>
    <col min="2063" max="2063" width="11" style="46" customWidth="1"/>
    <col min="2064" max="2064" width="12.28515625" style="46" customWidth="1"/>
    <col min="2065" max="2065" width="14.5703125" style="46" customWidth="1"/>
    <col min="2066" max="2066" width="11" style="46" customWidth="1"/>
    <col min="2067" max="2067" width="12.28515625" style="46" customWidth="1"/>
    <col min="2068" max="2068" width="14.5703125" style="46" customWidth="1"/>
    <col min="2069" max="2069" width="11" style="46" customWidth="1"/>
    <col min="2070" max="2070" width="12.28515625" style="46" customWidth="1"/>
    <col min="2071" max="2071" width="14.5703125" style="46" customWidth="1"/>
    <col min="2072" max="2072" width="11" style="46" customWidth="1"/>
    <col min="2073" max="2303" width="9.140625" style="46"/>
    <col min="2304" max="2304" width="2.7109375" style="46" customWidth="1"/>
    <col min="2305" max="2305" width="25.7109375" style="46" customWidth="1"/>
    <col min="2306" max="2306" width="11" style="46" customWidth="1"/>
    <col min="2307" max="2310" width="25.7109375" style="46" customWidth="1"/>
    <col min="2311" max="2311" width="12.28515625" style="46" customWidth="1"/>
    <col min="2312" max="2312" width="14.85546875" style="46" customWidth="1"/>
    <col min="2313" max="2313" width="11" style="46" customWidth="1"/>
    <col min="2314" max="2314" width="12.28515625" style="46" customWidth="1"/>
    <col min="2315" max="2315" width="14.5703125" style="46" customWidth="1"/>
    <col min="2316" max="2316" width="11" style="46" customWidth="1"/>
    <col min="2317" max="2317" width="12.28515625" style="46" customWidth="1"/>
    <col min="2318" max="2318" width="14.42578125" style="46" customWidth="1"/>
    <col min="2319" max="2319" width="11" style="46" customWidth="1"/>
    <col min="2320" max="2320" width="12.28515625" style="46" customWidth="1"/>
    <col min="2321" max="2321" width="14.5703125" style="46" customWidth="1"/>
    <col min="2322" max="2322" width="11" style="46" customWidth="1"/>
    <col min="2323" max="2323" width="12.28515625" style="46" customWidth="1"/>
    <col min="2324" max="2324" width="14.5703125" style="46" customWidth="1"/>
    <col min="2325" max="2325" width="11" style="46" customWidth="1"/>
    <col min="2326" max="2326" width="12.28515625" style="46" customWidth="1"/>
    <col min="2327" max="2327" width="14.5703125" style="46" customWidth="1"/>
    <col min="2328" max="2328" width="11" style="46" customWidth="1"/>
    <col min="2329" max="2559" width="9.140625" style="46"/>
    <col min="2560" max="2560" width="2.7109375" style="46" customWidth="1"/>
    <col min="2561" max="2561" width="25.7109375" style="46" customWidth="1"/>
    <col min="2562" max="2562" width="11" style="46" customWidth="1"/>
    <col min="2563" max="2566" width="25.7109375" style="46" customWidth="1"/>
    <col min="2567" max="2567" width="12.28515625" style="46" customWidth="1"/>
    <col min="2568" max="2568" width="14.85546875" style="46" customWidth="1"/>
    <col min="2569" max="2569" width="11" style="46" customWidth="1"/>
    <col min="2570" max="2570" width="12.28515625" style="46" customWidth="1"/>
    <col min="2571" max="2571" width="14.5703125" style="46" customWidth="1"/>
    <col min="2572" max="2572" width="11" style="46" customWidth="1"/>
    <col min="2573" max="2573" width="12.28515625" style="46" customWidth="1"/>
    <col min="2574" max="2574" width="14.42578125" style="46" customWidth="1"/>
    <col min="2575" max="2575" width="11" style="46" customWidth="1"/>
    <col min="2576" max="2576" width="12.28515625" style="46" customWidth="1"/>
    <col min="2577" max="2577" width="14.5703125" style="46" customWidth="1"/>
    <col min="2578" max="2578" width="11" style="46" customWidth="1"/>
    <col min="2579" max="2579" width="12.28515625" style="46" customWidth="1"/>
    <col min="2580" max="2580" width="14.5703125" style="46" customWidth="1"/>
    <col min="2581" max="2581" width="11" style="46" customWidth="1"/>
    <col min="2582" max="2582" width="12.28515625" style="46" customWidth="1"/>
    <col min="2583" max="2583" width="14.5703125" style="46" customWidth="1"/>
    <col min="2584" max="2584" width="11" style="46" customWidth="1"/>
    <col min="2585" max="2815" width="9.140625" style="46"/>
    <col min="2816" max="2816" width="2.7109375" style="46" customWidth="1"/>
    <col min="2817" max="2817" width="25.7109375" style="46" customWidth="1"/>
    <col min="2818" max="2818" width="11" style="46" customWidth="1"/>
    <col min="2819" max="2822" width="25.7109375" style="46" customWidth="1"/>
    <col min="2823" max="2823" width="12.28515625" style="46" customWidth="1"/>
    <col min="2824" max="2824" width="14.85546875" style="46" customWidth="1"/>
    <col min="2825" max="2825" width="11" style="46" customWidth="1"/>
    <col min="2826" max="2826" width="12.28515625" style="46" customWidth="1"/>
    <col min="2827" max="2827" width="14.5703125" style="46" customWidth="1"/>
    <col min="2828" max="2828" width="11" style="46" customWidth="1"/>
    <col min="2829" max="2829" width="12.28515625" style="46" customWidth="1"/>
    <col min="2830" max="2830" width="14.42578125" style="46" customWidth="1"/>
    <col min="2831" max="2831" width="11" style="46" customWidth="1"/>
    <col min="2832" max="2832" width="12.28515625" style="46" customWidth="1"/>
    <col min="2833" max="2833" width="14.5703125" style="46" customWidth="1"/>
    <col min="2834" max="2834" width="11" style="46" customWidth="1"/>
    <col min="2835" max="2835" width="12.28515625" style="46" customWidth="1"/>
    <col min="2836" max="2836" width="14.5703125" style="46" customWidth="1"/>
    <col min="2837" max="2837" width="11" style="46" customWidth="1"/>
    <col min="2838" max="2838" width="12.28515625" style="46" customWidth="1"/>
    <col min="2839" max="2839" width="14.5703125" style="46" customWidth="1"/>
    <col min="2840" max="2840" width="11" style="46" customWidth="1"/>
    <col min="2841" max="3071" width="9.140625" style="46"/>
    <col min="3072" max="3072" width="2.7109375" style="46" customWidth="1"/>
    <col min="3073" max="3073" width="25.7109375" style="46" customWidth="1"/>
    <col min="3074" max="3074" width="11" style="46" customWidth="1"/>
    <col min="3075" max="3078" width="25.7109375" style="46" customWidth="1"/>
    <col min="3079" max="3079" width="12.28515625" style="46" customWidth="1"/>
    <col min="3080" max="3080" width="14.85546875" style="46" customWidth="1"/>
    <col min="3081" max="3081" width="11" style="46" customWidth="1"/>
    <col min="3082" max="3082" width="12.28515625" style="46" customWidth="1"/>
    <col min="3083" max="3083" width="14.5703125" style="46" customWidth="1"/>
    <col min="3084" max="3084" width="11" style="46" customWidth="1"/>
    <col min="3085" max="3085" width="12.28515625" style="46" customWidth="1"/>
    <col min="3086" max="3086" width="14.42578125" style="46" customWidth="1"/>
    <col min="3087" max="3087" width="11" style="46" customWidth="1"/>
    <col min="3088" max="3088" width="12.28515625" style="46" customWidth="1"/>
    <col min="3089" max="3089" width="14.5703125" style="46" customWidth="1"/>
    <col min="3090" max="3090" width="11" style="46" customWidth="1"/>
    <col min="3091" max="3091" width="12.28515625" style="46" customWidth="1"/>
    <col min="3092" max="3092" width="14.5703125" style="46" customWidth="1"/>
    <col min="3093" max="3093" width="11" style="46" customWidth="1"/>
    <col min="3094" max="3094" width="12.28515625" style="46" customWidth="1"/>
    <col min="3095" max="3095" width="14.5703125" style="46" customWidth="1"/>
    <col min="3096" max="3096" width="11" style="46" customWidth="1"/>
    <col min="3097" max="3327" width="9.140625" style="46"/>
    <col min="3328" max="3328" width="2.7109375" style="46" customWidth="1"/>
    <col min="3329" max="3329" width="25.7109375" style="46" customWidth="1"/>
    <col min="3330" max="3330" width="11" style="46" customWidth="1"/>
    <col min="3331" max="3334" width="25.7109375" style="46" customWidth="1"/>
    <col min="3335" max="3335" width="12.28515625" style="46" customWidth="1"/>
    <col min="3336" max="3336" width="14.85546875" style="46" customWidth="1"/>
    <col min="3337" max="3337" width="11" style="46" customWidth="1"/>
    <col min="3338" max="3338" width="12.28515625" style="46" customWidth="1"/>
    <col min="3339" max="3339" width="14.5703125" style="46" customWidth="1"/>
    <col min="3340" max="3340" width="11" style="46" customWidth="1"/>
    <col min="3341" max="3341" width="12.28515625" style="46" customWidth="1"/>
    <col min="3342" max="3342" width="14.42578125" style="46" customWidth="1"/>
    <col min="3343" max="3343" width="11" style="46" customWidth="1"/>
    <col min="3344" max="3344" width="12.28515625" style="46" customWidth="1"/>
    <col min="3345" max="3345" width="14.5703125" style="46" customWidth="1"/>
    <col min="3346" max="3346" width="11" style="46" customWidth="1"/>
    <col min="3347" max="3347" width="12.28515625" style="46" customWidth="1"/>
    <col min="3348" max="3348" width="14.5703125" style="46" customWidth="1"/>
    <col min="3349" max="3349" width="11" style="46" customWidth="1"/>
    <col min="3350" max="3350" width="12.28515625" style="46" customWidth="1"/>
    <col min="3351" max="3351" width="14.5703125" style="46" customWidth="1"/>
    <col min="3352" max="3352" width="11" style="46" customWidth="1"/>
    <col min="3353" max="3583" width="9.140625" style="46"/>
    <col min="3584" max="3584" width="2.7109375" style="46" customWidth="1"/>
    <col min="3585" max="3585" width="25.7109375" style="46" customWidth="1"/>
    <col min="3586" max="3586" width="11" style="46" customWidth="1"/>
    <col min="3587" max="3590" width="25.7109375" style="46" customWidth="1"/>
    <col min="3591" max="3591" width="12.28515625" style="46" customWidth="1"/>
    <col min="3592" max="3592" width="14.85546875" style="46" customWidth="1"/>
    <col min="3593" max="3593" width="11" style="46" customWidth="1"/>
    <col min="3594" max="3594" width="12.28515625" style="46" customWidth="1"/>
    <col min="3595" max="3595" width="14.5703125" style="46" customWidth="1"/>
    <col min="3596" max="3596" width="11" style="46" customWidth="1"/>
    <col min="3597" max="3597" width="12.28515625" style="46" customWidth="1"/>
    <col min="3598" max="3598" width="14.42578125" style="46" customWidth="1"/>
    <col min="3599" max="3599" width="11" style="46" customWidth="1"/>
    <col min="3600" max="3600" width="12.28515625" style="46" customWidth="1"/>
    <col min="3601" max="3601" width="14.5703125" style="46" customWidth="1"/>
    <col min="3602" max="3602" width="11" style="46" customWidth="1"/>
    <col min="3603" max="3603" width="12.28515625" style="46" customWidth="1"/>
    <col min="3604" max="3604" width="14.5703125" style="46" customWidth="1"/>
    <col min="3605" max="3605" width="11" style="46" customWidth="1"/>
    <col min="3606" max="3606" width="12.28515625" style="46" customWidth="1"/>
    <col min="3607" max="3607" width="14.5703125" style="46" customWidth="1"/>
    <col min="3608" max="3608" width="11" style="46" customWidth="1"/>
    <col min="3609" max="3839" width="9.140625" style="46"/>
    <col min="3840" max="3840" width="2.7109375" style="46" customWidth="1"/>
    <col min="3841" max="3841" width="25.7109375" style="46" customWidth="1"/>
    <col min="3842" max="3842" width="11" style="46" customWidth="1"/>
    <col min="3843" max="3846" width="25.7109375" style="46" customWidth="1"/>
    <col min="3847" max="3847" width="12.28515625" style="46" customWidth="1"/>
    <col min="3848" max="3848" width="14.85546875" style="46" customWidth="1"/>
    <col min="3849" max="3849" width="11" style="46" customWidth="1"/>
    <col min="3850" max="3850" width="12.28515625" style="46" customWidth="1"/>
    <col min="3851" max="3851" width="14.5703125" style="46" customWidth="1"/>
    <col min="3852" max="3852" width="11" style="46" customWidth="1"/>
    <col min="3853" max="3853" width="12.28515625" style="46" customWidth="1"/>
    <col min="3854" max="3854" width="14.42578125" style="46" customWidth="1"/>
    <col min="3855" max="3855" width="11" style="46" customWidth="1"/>
    <col min="3856" max="3856" width="12.28515625" style="46" customWidth="1"/>
    <col min="3857" max="3857" width="14.5703125" style="46" customWidth="1"/>
    <col min="3858" max="3858" width="11" style="46" customWidth="1"/>
    <col min="3859" max="3859" width="12.28515625" style="46" customWidth="1"/>
    <col min="3860" max="3860" width="14.5703125" style="46" customWidth="1"/>
    <col min="3861" max="3861" width="11" style="46" customWidth="1"/>
    <col min="3862" max="3862" width="12.28515625" style="46" customWidth="1"/>
    <col min="3863" max="3863" width="14.5703125" style="46" customWidth="1"/>
    <col min="3864" max="3864" width="11" style="46" customWidth="1"/>
    <col min="3865" max="4095" width="9.140625" style="46"/>
    <col min="4096" max="4096" width="2.7109375" style="46" customWidth="1"/>
    <col min="4097" max="4097" width="25.7109375" style="46" customWidth="1"/>
    <col min="4098" max="4098" width="11" style="46" customWidth="1"/>
    <col min="4099" max="4102" width="25.7109375" style="46" customWidth="1"/>
    <col min="4103" max="4103" width="12.28515625" style="46" customWidth="1"/>
    <col min="4104" max="4104" width="14.85546875" style="46" customWidth="1"/>
    <col min="4105" max="4105" width="11" style="46" customWidth="1"/>
    <col min="4106" max="4106" width="12.28515625" style="46" customWidth="1"/>
    <col min="4107" max="4107" width="14.5703125" style="46" customWidth="1"/>
    <col min="4108" max="4108" width="11" style="46" customWidth="1"/>
    <col min="4109" max="4109" width="12.28515625" style="46" customWidth="1"/>
    <col min="4110" max="4110" width="14.42578125" style="46" customWidth="1"/>
    <col min="4111" max="4111" width="11" style="46" customWidth="1"/>
    <col min="4112" max="4112" width="12.28515625" style="46" customWidth="1"/>
    <col min="4113" max="4113" width="14.5703125" style="46" customWidth="1"/>
    <col min="4114" max="4114" width="11" style="46" customWidth="1"/>
    <col min="4115" max="4115" width="12.28515625" style="46" customWidth="1"/>
    <col min="4116" max="4116" width="14.5703125" style="46" customWidth="1"/>
    <col min="4117" max="4117" width="11" style="46" customWidth="1"/>
    <col min="4118" max="4118" width="12.28515625" style="46" customWidth="1"/>
    <col min="4119" max="4119" width="14.5703125" style="46" customWidth="1"/>
    <col min="4120" max="4120" width="11" style="46" customWidth="1"/>
    <col min="4121" max="4351" width="9.140625" style="46"/>
    <col min="4352" max="4352" width="2.7109375" style="46" customWidth="1"/>
    <col min="4353" max="4353" width="25.7109375" style="46" customWidth="1"/>
    <col min="4354" max="4354" width="11" style="46" customWidth="1"/>
    <col min="4355" max="4358" width="25.7109375" style="46" customWidth="1"/>
    <col min="4359" max="4359" width="12.28515625" style="46" customWidth="1"/>
    <col min="4360" max="4360" width="14.85546875" style="46" customWidth="1"/>
    <col min="4361" max="4361" width="11" style="46" customWidth="1"/>
    <col min="4362" max="4362" width="12.28515625" style="46" customWidth="1"/>
    <col min="4363" max="4363" width="14.5703125" style="46" customWidth="1"/>
    <col min="4364" max="4364" width="11" style="46" customWidth="1"/>
    <col min="4365" max="4365" width="12.28515625" style="46" customWidth="1"/>
    <col min="4366" max="4366" width="14.42578125" style="46" customWidth="1"/>
    <col min="4367" max="4367" width="11" style="46" customWidth="1"/>
    <col min="4368" max="4368" width="12.28515625" style="46" customWidth="1"/>
    <col min="4369" max="4369" width="14.5703125" style="46" customWidth="1"/>
    <col min="4370" max="4370" width="11" style="46" customWidth="1"/>
    <col min="4371" max="4371" width="12.28515625" style="46" customWidth="1"/>
    <col min="4372" max="4372" width="14.5703125" style="46" customWidth="1"/>
    <col min="4373" max="4373" width="11" style="46" customWidth="1"/>
    <col min="4374" max="4374" width="12.28515625" style="46" customWidth="1"/>
    <col min="4375" max="4375" width="14.5703125" style="46" customWidth="1"/>
    <col min="4376" max="4376" width="11" style="46" customWidth="1"/>
    <col min="4377" max="4607" width="9.140625" style="46"/>
    <col min="4608" max="4608" width="2.7109375" style="46" customWidth="1"/>
    <col min="4609" max="4609" width="25.7109375" style="46" customWidth="1"/>
    <col min="4610" max="4610" width="11" style="46" customWidth="1"/>
    <col min="4611" max="4614" width="25.7109375" style="46" customWidth="1"/>
    <col min="4615" max="4615" width="12.28515625" style="46" customWidth="1"/>
    <col min="4616" max="4616" width="14.85546875" style="46" customWidth="1"/>
    <col min="4617" max="4617" width="11" style="46" customWidth="1"/>
    <col min="4618" max="4618" width="12.28515625" style="46" customWidth="1"/>
    <col min="4619" max="4619" width="14.5703125" style="46" customWidth="1"/>
    <col min="4620" max="4620" width="11" style="46" customWidth="1"/>
    <col min="4621" max="4621" width="12.28515625" style="46" customWidth="1"/>
    <col min="4622" max="4622" width="14.42578125" style="46" customWidth="1"/>
    <col min="4623" max="4623" width="11" style="46" customWidth="1"/>
    <col min="4624" max="4624" width="12.28515625" style="46" customWidth="1"/>
    <col min="4625" max="4625" width="14.5703125" style="46" customWidth="1"/>
    <col min="4626" max="4626" width="11" style="46" customWidth="1"/>
    <col min="4627" max="4627" width="12.28515625" style="46" customWidth="1"/>
    <col min="4628" max="4628" width="14.5703125" style="46" customWidth="1"/>
    <col min="4629" max="4629" width="11" style="46" customWidth="1"/>
    <col min="4630" max="4630" width="12.28515625" style="46" customWidth="1"/>
    <col min="4631" max="4631" width="14.5703125" style="46" customWidth="1"/>
    <col min="4632" max="4632" width="11" style="46" customWidth="1"/>
    <col min="4633" max="4863" width="9.140625" style="46"/>
    <col min="4864" max="4864" width="2.7109375" style="46" customWidth="1"/>
    <col min="4865" max="4865" width="25.7109375" style="46" customWidth="1"/>
    <col min="4866" max="4866" width="11" style="46" customWidth="1"/>
    <col min="4867" max="4870" width="25.7109375" style="46" customWidth="1"/>
    <col min="4871" max="4871" width="12.28515625" style="46" customWidth="1"/>
    <col min="4872" max="4872" width="14.85546875" style="46" customWidth="1"/>
    <col min="4873" max="4873" width="11" style="46" customWidth="1"/>
    <col min="4874" max="4874" width="12.28515625" style="46" customWidth="1"/>
    <col min="4875" max="4875" width="14.5703125" style="46" customWidth="1"/>
    <col min="4876" max="4876" width="11" style="46" customWidth="1"/>
    <col min="4877" max="4877" width="12.28515625" style="46" customWidth="1"/>
    <col min="4878" max="4878" width="14.42578125" style="46" customWidth="1"/>
    <col min="4879" max="4879" width="11" style="46" customWidth="1"/>
    <col min="4880" max="4880" width="12.28515625" style="46" customWidth="1"/>
    <col min="4881" max="4881" width="14.5703125" style="46" customWidth="1"/>
    <col min="4882" max="4882" width="11" style="46" customWidth="1"/>
    <col min="4883" max="4883" width="12.28515625" style="46" customWidth="1"/>
    <col min="4884" max="4884" width="14.5703125" style="46" customWidth="1"/>
    <col min="4885" max="4885" width="11" style="46" customWidth="1"/>
    <col min="4886" max="4886" width="12.28515625" style="46" customWidth="1"/>
    <col min="4887" max="4887" width="14.5703125" style="46" customWidth="1"/>
    <col min="4888" max="4888" width="11" style="46" customWidth="1"/>
    <col min="4889" max="5119" width="9.140625" style="46"/>
    <col min="5120" max="5120" width="2.7109375" style="46" customWidth="1"/>
    <col min="5121" max="5121" width="25.7109375" style="46" customWidth="1"/>
    <col min="5122" max="5122" width="11" style="46" customWidth="1"/>
    <col min="5123" max="5126" width="25.7109375" style="46" customWidth="1"/>
    <col min="5127" max="5127" width="12.28515625" style="46" customWidth="1"/>
    <col min="5128" max="5128" width="14.85546875" style="46" customWidth="1"/>
    <col min="5129" max="5129" width="11" style="46" customWidth="1"/>
    <col min="5130" max="5130" width="12.28515625" style="46" customWidth="1"/>
    <col min="5131" max="5131" width="14.5703125" style="46" customWidth="1"/>
    <col min="5132" max="5132" width="11" style="46" customWidth="1"/>
    <col min="5133" max="5133" width="12.28515625" style="46" customWidth="1"/>
    <col min="5134" max="5134" width="14.42578125" style="46" customWidth="1"/>
    <col min="5135" max="5135" width="11" style="46" customWidth="1"/>
    <col min="5136" max="5136" width="12.28515625" style="46" customWidth="1"/>
    <col min="5137" max="5137" width="14.5703125" style="46" customWidth="1"/>
    <col min="5138" max="5138" width="11" style="46" customWidth="1"/>
    <col min="5139" max="5139" width="12.28515625" style="46" customWidth="1"/>
    <col min="5140" max="5140" width="14.5703125" style="46" customWidth="1"/>
    <col min="5141" max="5141" width="11" style="46" customWidth="1"/>
    <col min="5142" max="5142" width="12.28515625" style="46" customWidth="1"/>
    <col min="5143" max="5143" width="14.5703125" style="46" customWidth="1"/>
    <col min="5144" max="5144" width="11" style="46" customWidth="1"/>
    <col min="5145" max="5375" width="9.140625" style="46"/>
    <col min="5376" max="5376" width="2.7109375" style="46" customWidth="1"/>
    <col min="5377" max="5377" width="25.7109375" style="46" customWidth="1"/>
    <col min="5378" max="5378" width="11" style="46" customWidth="1"/>
    <col min="5379" max="5382" width="25.7109375" style="46" customWidth="1"/>
    <col min="5383" max="5383" width="12.28515625" style="46" customWidth="1"/>
    <col min="5384" max="5384" width="14.85546875" style="46" customWidth="1"/>
    <col min="5385" max="5385" width="11" style="46" customWidth="1"/>
    <col min="5386" max="5386" width="12.28515625" style="46" customWidth="1"/>
    <col min="5387" max="5387" width="14.5703125" style="46" customWidth="1"/>
    <col min="5388" max="5388" width="11" style="46" customWidth="1"/>
    <col min="5389" max="5389" width="12.28515625" style="46" customWidth="1"/>
    <col min="5390" max="5390" width="14.42578125" style="46" customWidth="1"/>
    <col min="5391" max="5391" width="11" style="46" customWidth="1"/>
    <col min="5392" max="5392" width="12.28515625" style="46" customWidth="1"/>
    <col min="5393" max="5393" width="14.5703125" style="46" customWidth="1"/>
    <col min="5394" max="5394" width="11" style="46" customWidth="1"/>
    <col min="5395" max="5395" width="12.28515625" style="46" customWidth="1"/>
    <col min="5396" max="5396" width="14.5703125" style="46" customWidth="1"/>
    <col min="5397" max="5397" width="11" style="46" customWidth="1"/>
    <col min="5398" max="5398" width="12.28515625" style="46" customWidth="1"/>
    <col min="5399" max="5399" width="14.5703125" style="46" customWidth="1"/>
    <col min="5400" max="5400" width="11" style="46" customWidth="1"/>
    <col min="5401" max="5631" width="9.140625" style="46"/>
    <col min="5632" max="5632" width="2.7109375" style="46" customWidth="1"/>
    <col min="5633" max="5633" width="25.7109375" style="46" customWidth="1"/>
    <col min="5634" max="5634" width="11" style="46" customWidth="1"/>
    <col min="5635" max="5638" width="25.7109375" style="46" customWidth="1"/>
    <col min="5639" max="5639" width="12.28515625" style="46" customWidth="1"/>
    <col min="5640" max="5640" width="14.85546875" style="46" customWidth="1"/>
    <col min="5641" max="5641" width="11" style="46" customWidth="1"/>
    <col min="5642" max="5642" width="12.28515625" style="46" customWidth="1"/>
    <col min="5643" max="5643" width="14.5703125" style="46" customWidth="1"/>
    <col min="5644" max="5644" width="11" style="46" customWidth="1"/>
    <col min="5645" max="5645" width="12.28515625" style="46" customWidth="1"/>
    <col min="5646" max="5646" width="14.42578125" style="46" customWidth="1"/>
    <col min="5647" max="5647" width="11" style="46" customWidth="1"/>
    <col min="5648" max="5648" width="12.28515625" style="46" customWidth="1"/>
    <col min="5649" max="5649" width="14.5703125" style="46" customWidth="1"/>
    <col min="5650" max="5650" width="11" style="46" customWidth="1"/>
    <col min="5651" max="5651" width="12.28515625" style="46" customWidth="1"/>
    <col min="5652" max="5652" width="14.5703125" style="46" customWidth="1"/>
    <col min="5653" max="5653" width="11" style="46" customWidth="1"/>
    <col min="5654" max="5654" width="12.28515625" style="46" customWidth="1"/>
    <col min="5655" max="5655" width="14.5703125" style="46" customWidth="1"/>
    <col min="5656" max="5656" width="11" style="46" customWidth="1"/>
    <col min="5657" max="5887" width="9.140625" style="46"/>
    <col min="5888" max="5888" width="2.7109375" style="46" customWidth="1"/>
    <col min="5889" max="5889" width="25.7109375" style="46" customWidth="1"/>
    <col min="5890" max="5890" width="11" style="46" customWidth="1"/>
    <col min="5891" max="5894" width="25.7109375" style="46" customWidth="1"/>
    <col min="5895" max="5895" width="12.28515625" style="46" customWidth="1"/>
    <col min="5896" max="5896" width="14.85546875" style="46" customWidth="1"/>
    <col min="5897" max="5897" width="11" style="46" customWidth="1"/>
    <col min="5898" max="5898" width="12.28515625" style="46" customWidth="1"/>
    <col min="5899" max="5899" width="14.5703125" style="46" customWidth="1"/>
    <col min="5900" max="5900" width="11" style="46" customWidth="1"/>
    <col min="5901" max="5901" width="12.28515625" style="46" customWidth="1"/>
    <col min="5902" max="5902" width="14.42578125" style="46" customWidth="1"/>
    <col min="5903" max="5903" width="11" style="46" customWidth="1"/>
    <col min="5904" max="5904" width="12.28515625" style="46" customWidth="1"/>
    <col min="5905" max="5905" width="14.5703125" style="46" customWidth="1"/>
    <col min="5906" max="5906" width="11" style="46" customWidth="1"/>
    <col min="5907" max="5907" width="12.28515625" style="46" customWidth="1"/>
    <col min="5908" max="5908" width="14.5703125" style="46" customWidth="1"/>
    <col min="5909" max="5909" width="11" style="46" customWidth="1"/>
    <col min="5910" max="5910" width="12.28515625" style="46" customWidth="1"/>
    <col min="5911" max="5911" width="14.5703125" style="46" customWidth="1"/>
    <col min="5912" max="5912" width="11" style="46" customWidth="1"/>
    <col min="5913" max="6143" width="9.140625" style="46"/>
    <col min="6144" max="6144" width="2.7109375" style="46" customWidth="1"/>
    <col min="6145" max="6145" width="25.7109375" style="46" customWidth="1"/>
    <col min="6146" max="6146" width="11" style="46" customWidth="1"/>
    <col min="6147" max="6150" width="25.7109375" style="46" customWidth="1"/>
    <col min="6151" max="6151" width="12.28515625" style="46" customWidth="1"/>
    <col min="6152" max="6152" width="14.85546875" style="46" customWidth="1"/>
    <col min="6153" max="6153" width="11" style="46" customWidth="1"/>
    <col min="6154" max="6154" width="12.28515625" style="46" customWidth="1"/>
    <col min="6155" max="6155" width="14.5703125" style="46" customWidth="1"/>
    <col min="6156" max="6156" width="11" style="46" customWidth="1"/>
    <col min="6157" max="6157" width="12.28515625" style="46" customWidth="1"/>
    <col min="6158" max="6158" width="14.42578125" style="46" customWidth="1"/>
    <col min="6159" max="6159" width="11" style="46" customWidth="1"/>
    <col min="6160" max="6160" width="12.28515625" style="46" customWidth="1"/>
    <col min="6161" max="6161" width="14.5703125" style="46" customWidth="1"/>
    <col min="6162" max="6162" width="11" style="46" customWidth="1"/>
    <col min="6163" max="6163" width="12.28515625" style="46" customWidth="1"/>
    <col min="6164" max="6164" width="14.5703125" style="46" customWidth="1"/>
    <col min="6165" max="6165" width="11" style="46" customWidth="1"/>
    <col min="6166" max="6166" width="12.28515625" style="46" customWidth="1"/>
    <col min="6167" max="6167" width="14.5703125" style="46" customWidth="1"/>
    <col min="6168" max="6168" width="11" style="46" customWidth="1"/>
    <col min="6169" max="6399" width="9.140625" style="46"/>
    <col min="6400" max="6400" width="2.7109375" style="46" customWidth="1"/>
    <col min="6401" max="6401" width="25.7109375" style="46" customWidth="1"/>
    <col min="6402" max="6402" width="11" style="46" customWidth="1"/>
    <col min="6403" max="6406" width="25.7109375" style="46" customWidth="1"/>
    <col min="6407" max="6407" width="12.28515625" style="46" customWidth="1"/>
    <col min="6408" max="6408" width="14.85546875" style="46" customWidth="1"/>
    <col min="6409" max="6409" width="11" style="46" customWidth="1"/>
    <col min="6410" max="6410" width="12.28515625" style="46" customWidth="1"/>
    <col min="6411" max="6411" width="14.5703125" style="46" customWidth="1"/>
    <col min="6412" max="6412" width="11" style="46" customWidth="1"/>
    <col min="6413" max="6413" width="12.28515625" style="46" customWidth="1"/>
    <col min="6414" max="6414" width="14.42578125" style="46" customWidth="1"/>
    <col min="6415" max="6415" width="11" style="46" customWidth="1"/>
    <col min="6416" max="6416" width="12.28515625" style="46" customWidth="1"/>
    <col min="6417" max="6417" width="14.5703125" style="46" customWidth="1"/>
    <col min="6418" max="6418" width="11" style="46" customWidth="1"/>
    <col min="6419" max="6419" width="12.28515625" style="46" customWidth="1"/>
    <col min="6420" max="6420" width="14.5703125" style="46" customWidth="1"/>
    <col min="6421" max="6421" width="11" style="46" customWidth="1"/>
    <col min="6422" max="6422" width="12.28515625" style="46" customWidth="1"/>
    <col min="6423" max="6423" width="14.5703125" style="46" customWidth="1"/>
    <col min="6424" max="6424" width="11" style="46" customWidth="1"/>
    <col min="6425" max="6655" width="9.140625" style="46"/>
    <col min="6656" max="6656" width="2.7109375" style="46" customWidth="1"/>
    <col min="6657" max="6657" width="25.7109375" style="46" customWidth="1"/>
    <col min="6658" max="6658" width="11" style="46" customWidth="1"/>
    <col min="6659" max="6662" width="25.7109375" style="46" customWidth="1"/>
    <col min="6663" max="6663" width="12.28515625" style="46" customWidth="1"/>
    <col min="6664" max="6664" width="14.85546875" style="46" customWidth="1"/>
    <col min="6665" max="6665" width="11" style="46" customWidth="1"/>
    <col min="6666" max="6666" width="12.28515625" style="46" customWidth="1"/>
    <col min="6667" max="6667" width="14.5703125" style="46" customWidth="1"/>
    <col min="6668" max="6668" width="11" style="46" customWidth="1"/>
    <col min="6669" max="6669" width="12.28515625" style="46" customWidth="1"/>
    <col min="6670" max="6670" width="14.42578125" style="46" customWidth="1"/>
    <col min="6671" max="6671" width="11" style="46" customWidth="1"/>
    <col min="6672" max="6672" width="12.28515625" style="46" customWidth="1"/>
    <col min="6673" max="6673" width="14.5703125" style="46" customWidth="1"/>
    <col min="6674" max="6674" width="11" style="46" customWidth="1"/>
    <col min="6675" max="6675" width="12.28515625" style="46" customWidth="1"/>
    <col min="6676" max="6676" width="14.5703125" style="46" customWidth="1"/>
    <col min="6677" max="6677" width="11" style="46" customWidth="1"/>
    <col min="6678" max="6678" width="12.28515625" style="46" customWidth="1"/>
    <col min="6679" max="6679" width="14.5703125" style="46" customWidth="1"/>
    <col min="6680" max="6680" width="11" style="46" customWidth="1"/>
    <col min="6681" max="6911" width="9.140625" style="46"/>
    <col min="6912" max="6912" width="2.7109375" style="46" customWidth="1"/>
    <col min="6913" max="6913" width="25.7109375" style="46" customWidth="1"/>
    <col min="6914" max="6914" width="11" style="46" customWidth="1"/>
    <col min="6915" max="6918" width="25.7109375" style="46" customWidth="1"/>
    <col min="6919" max="6919" width="12.28515625" style="46" customWidth="1"/>
    <col min="6920" max="6920" width="14.85546875" style="46" customWidth="1"/>
    <col min="6921" max="6921" width="11" style="46" customWidth="1"/>
    <col min="6922" max="6922" width="12.28515625" style="46" customWidth="1"/>
    <col min="6923" max="6923" width="14.5703125" style="46" customWidth="1"/>
    <col min="6924" max="6924" width="11" style="46" customWidth="1"/>
    <col min="6925" max="6925" width="12.28515625" style="46" customWidth="1"/>
    <col min="6926" max="6926" width="14.42578125" style="46" customWidth="1"/>
    <col min="6927" max="6927" width="11" style="46" customWidth="1"/>
    <col min="6928" max="6928" width="12.28515625" style="46" customWidth="1"/>
    <col min="6929" max="6929" width="14.5703125" style="46" customWidth="1"/>
    <col min="6930" max="6930" width="11" style="46" customWidth="1"/>
    <col min="6931" max="6931" width="12.28515625" style="46" customWidth="1"/>
    <col min="6932" max="6932" width="14.5703125" style="46" customWidth="1"/>
    <col min="6933" max="6933" width="11" style="46" customWidth="1"/>
    <col min="6934" max="6934" width="12.28515625" style="46" customWidth="1"/>
    <col min="6935" max="6935" width="14.5703125" style="46" customWidth="1"/>
    <col min="6936" max="6936" width="11" style="46" customWidth="1"/>
    <col min="6937" max="7167" width="9.140625" style="46"/>
    <col min="7168" max="7168" width="2.7109375" style="46" customWidth="1"/>
    <col min="7169" max="7169" width="25.7109375" style="46" customWidth="1"/>
    <col min="7170" max="7170" width="11" style="46" customWidth="1"/>
    <col min="7171" max="7174" width="25.7109375" style="46" customWidth="1"/>
    <col min="7175" max="7175" width="12.28515625" style="46" customWidth="1"/>
    <col min="7176" max="7176" width="14.85546875" style="46" customWidth="1"/>
    <col min="7177" max="7177" width="11" style="46" customWidth="1"/>
    <col min="7178" max="7178" width="12.28515625" style="46" customWidth="1"/>
    <col min="7179" max="7179" width="14.5703125" style="46" customWidth="1"/>
    <col min="7180" max="7180" width="11" style="46" customWidth="1"/>
    <col min="7181" max="7181" width="12.28515625" style="46" customWidth="1"/>
    <col min="7182" max="7182" width="14.42578125" style="46" customWidth="1"/>
    <col min="7183" max="7183" width="11" style="46" customWidth="1"/>
    <col min="7184" max="7184" width="12.28515625" style="46" customWidth="1"/>
    <col min="7185" max="7185" width="14.5703125" style="46" customWidth="1"/>
    <col min="7186" max="7186" width="11" style="46" customWidth="1"/>
    <col min="7187" max="7187" width="12.28515625" style="46" customWidth="1"/>
    <col min="7188" max="7188" width="14.5703125" style="46" customWidth="1"/>
    <col min="7189" max="7189" width="11" style="46" customWidth="1"/>
    <col min="7190" max="7190" width="12.28515625" style="46" customWidth="1"/>
    <col min="7191" max="7191" width="14.5703125" style="46" customWidth="1"/>
    <col min="7192" max="7192" width="11" style="46" customWidth="1"/>
    <col min="7193" max="7423" width="9.140625" style="46"/>
    <col min="7424" max="7424" width="2.7109375" style="46" customWidth="1"/>
    <col min="7425" max="7425" width="25.7109375" style="46" customWidth="1"/>
    <col min="7426" max="7426" width="11" style="46" customWidth="1"/>
    <col min="7427" max="7430" width="25.7109375" style="46" customWidth="1"/>
    <col min="7431" max="7431" width="12.28515625" style="46" customWidth="1"/>
    <col min="7432" max="7432" width="14.85546875" style="46" customWidth="1"/>
    <col min="7433" max="7433" width="11" style="46" customWidth="1"/>
    <col min="7434" max="7434" width="12.28515625" style="46" customWidth="1"/>
    <col min="7435" max="7435" width="14.5703125" style="46" customWidth="1"/>
    <col min="7436" max="7436" width="11" style="46" customWidth="1"/>
    <col min="7437" max="7437" width="12.28515625" style="46" customWidth="1"/>
    <col min="7438" max="7438" width="14.42578125" style="46" customWidth="1"/>
    <col min="7439" max="7439" width="11" style="46" customWidth="1"/>
    <col min="7440" max="7440" width="12.28515625" style="46" customWidth="1"/>
    <col min="7441" max="7441" width="14.5703125" style="46" customWidth="1"/>
    <col min="7442" max="7442" width="11" style="46" customWidth="1"/>
    <col min="7443" max="7443" width="12.28515625" style="46" customWidth="1"/>
    <col min="7444" max="7444" width="14.5703125" style="46" customWidth="1"/>
    <col min="7445" max="7445" width="11" style="46" customWidth="1"/>
    <col min="7446" max="7446" width="12.28515625" style="46" customWidth="1"/>
    <col min="7447" max="7447" width="14.5703125" style="46" customWidth="1"/>
    <col min="7448" max="7448" width="11" style="46" customWidth="1"/>
    <col min="7449" max="7679" width="9.140625" style="46"/>
    <col min="7680" max="7680" width="2.7109375" style="46" customWidth="1"/>
    <col min="7681" max="7681" width="25.7109375" style="46" customWidth="1"/>
    <col min="7682" max="7682" width="11" style="46" customWidth="1"/>
    <col min="7683" max="7686" width="25.7109375" style="46" customWidth="1"/>
    <col min="7687" max="7687" width="12.28515625" style="46" customWidth="1"/>
    <col min="7688" max="7688" width="14.85546875" style="46" customWidth="1"/>
    <col min="7689" max="7689" width="11" style="46" customWidth="1"/>
    <col min="7690" max="7690" width="12.28515625" style="46" customWidth="1"/>
    <col min="7691" max="7691" width="14.5703125" style="46" customWidth="1"/>
    <col min="7692" max="7692" width="11" style="46" customWidth="1"/>
    <col min="7693" max="7693" width="12.28515625" style="46" customWidth="1"/>
    <col min="7694" max="7694" width="14.42578125" style="46" customWidth="1"/>
    <col min="7695" max="7695" width="11" style="46" customWidth="1"/>
    <col min="7696" max="7696" width="12.28515625" style="46" customWidth="1"/>
    <col min="7697" max="7697" width="14.5703125" style="46" customWidth="1"/>
    <col min="7698" max="7698" width="11" style="46" customWidth="1"/>
    <col min="7699" max="7699" width="12.28515625" style="46" customWidth="1"/>
    <col min="7700" max="7700" width="14.5703125" style="46" customWidth="1"/>
    <col min="7701" max="7701" width="11" style="46" customWidth="1"/>
    <col min="7702" max="7702" width="12.28515625" style="46" customWidth="1"/>
    <col min="7703" max="7703" width="14.5703125" style="46" customWidth="1"/>
    <col min="7704" max="7704" width="11" style="46" customWidth="1"/>
    <col min="7705" max="7935" width="9.140625" style="46"/>
    <col min="7936" max="7936" width="2.7109375" style="46" customWidth="1"/>
    <col min="7937" max="7937" width="25.7109375" style="46" customWidth="1"/>
    <col min="7938" max="7938" width="11" style="46" customWidth="1"/>
    <col min="7939" max="7942" width="25.7109375" style="46" customWidth="1"/>
    <col min="7943" max="7943" width="12.28515625" style="46" customWidth="1"/>
    <col min="7944" max="7944" width="14.85546875" style="46" customWidth="1"/>
    <col min="7945" max="7945" width="11" style="46" customWidth="1"/>
    <col min="7946" max="7946" width="12.28515625" style="46" customWidth="1"/>
    <col min="7947" max="7947" width="14.5703125" style="46" customWidth="1"/>
    <col min="7948" max="7948" width="11" style="46" customWidth="1"/>
    <col min="7949" max="7949" width="12.28515625" style="46" customWidth="1"/>
    <col min="7950" max="7950" width="14.42578125" style="46" customWidth="1"/>
    <col min="7951" max="7951" width="11" style="46" customWidth="1"/>
    <col min="7952" max="7952" width="12.28515625" style="46" customWidth="1"/>
    <col min="7953" max="7953" width="14.5703125" style="46" customWidth="1"/>
    <col min="7954" max="7954" width="11" style="46" customWidth="1"/>
    <col min="7955" max="7955" width="12.28515625" style="46" customWidth="1"/>
    <col min="7956" max="7956" width="14.5703125" style="46" customWidth="1"/>
    <col min="7957" max="7957" width="11" style="46" customWidth="1"/>
    <col min="7958" max="7958" width="12.28515625" style="46" customWidth="1"/>
    <col min="7959" max="7959" width="14.5703125" style="46" customWidth="1"/>
    <col min="7960" max="7960" width="11" style="46" customWidth="1"/>
    <col min="7961" max="8191" width="9.140625" style="46"/>
    <col min="8192" max="8192" width="2.7109375" style="46" customWidth="1"/>
    <col min="8193" max="8193" width="25.7109375" style="46" customWidth="1"/>
    <col min="8194" max="8194" width="11" style="46" customWidth="1"/>
    <col min="8195" max="8198" width="25.7109375" style="46" customWidth="1"/>
    <col min="8199" max="8199" width="12.28515625" style="46" customWidth="1"/>
    <col min="8200" max="8200" width="14.85546875" style="46" customWidth="1"/>
    <col min="8201" max="8201" width="11" style="46" customWidth="1"/>
    <col min="8202" max="8202" width="12.28515625" style="46" customWidth="1"/>
    <col min="8203" max="8203" width="14.5703125" style="46" customWidth="1"/>
    <col min="8204" max="8204" width="11" style="46" customWidth="1"/>
    <col min="8205" max="8205" width="12.28515625" style="46" customWidth="1"/>
    <col min="8206" max="8206" width="14.42578125" style="46" customWidth="1"/>
    <col min="8207" max="8207" width="11" style="46" customWidth="1"/>
    <col min="8208" max="8208" width="12.28515625" style="46" customWidth="1"/>
    <col min="8209" max="8209" width="14.5703125" style="46" customWidth="1"/>
    <col min="8210" max="8210" width="11" style="46" customWidth="1"/>
    <col min="8211" max="8211" width="12.28515625" style="46" customWidth="1"/>
    <col min="8212" max="8212" width="14.5703125" style="46" customWidth="1"/>
    <col min="8213" max="8213" width="11" style="46" customWidth="1"/>
    <col min="8214" max="8214" width="12.28515625" style="46" customWidth="1"/>
    <col min="8215" max="8215" width="14.5703125" style="46" customWidth="1"/>
    <col min="8216" max="8216" width="11" style="46" customWidth="1"/>
    <col min="8217" max="8447" width="9.140625" style="46"/>
    <col min="8448" max="8448" width="2.7109375" style="46" customWidth="1"/>
    <col min="8449" max="8449" width="25.7109375" style="46" customWidth="1"/>
    <col min="8450" max="8450" width="11" style="46" customWidth="1"/>
    <col min="8451" max="8454" width="25.7109375" style="46" customWidth="1"/>
    <col min="8455" max="8455" width="12.28515625" style="46" customWidth="1"/>
    <col min="8456" max="8456" width="14.85546875" style="46" customWidth="1"/>
    <col min="8457" max="8457" width="11" style="46" customWidth="1"/>
    <col min="8458" max="8458" width="12.28515625" style="46" customWidth="1"/>
    <col min="8459" max="8459" width="14.5703125" style="46" customWidth="1"/>
    <col min="8460" max="8460" width="11" style="46" customWidth="1"/>
    <col min="8461" max="8461" width="12.28515625" style="46" customWidth="1"/>
    <col min="8462" max="8462" width="14.42578125" style="46" customWidth="1"/>
    <col min="8463" max="8463" width="11" style="46" customWidth="1"/>
    <col min="8464" max="8464" width="12.28515625" style="46" customWidth="1"/>
    <col min="8465" max="8465" width="14.5703125" style="46" customWidth="1"/>
    <col min="8466" max="8466" width="11" style="46" customWidth="1"/>
    <col min="8467" max="8467" width="12.28515625" style="46" customWidth="1"/>
    <col min="8468" max="8468" width="14.5703125" style="46" customWidth="1"/>
    <col min="8469" max="8469" width="11" style="46" customWidth="1"/>
    <col min="8470" max="8470" width="12.28515625" style="46" customWidth="1"/>
    <col min="8471" max="8471" width="14.5703125" style="46" customWidth="1"/>
    <col min="8472" max="8472" width="11" style="46" customWidth="1"/>
    <col min="8473" max="8703" width="9.140625" style="46"/>
    <col min="8704" max="8704" width="2.7109375" style="46" customWidth="1"/>
    <col min="8705" max="8705" width="25.7109375" style="46" customWidth="1"/>
    <col min="8706" max="8706" width="11" style="46" customWidth="1"/>
    <col min="8707" max="8710" width="25.7109375" style="46" customWidth="1"/>
    <col min="8711" max="8711" width="12.28515625" style="46" customWidth="1"/>
    <col min="8712" max="8712" width="14.85546875" style="46" customWidth="1"/>
    <col min="8713" max="8713" width="11" style="46" customWidth="1"/>
    <col min="8714" max="8714" width="12.28515625" style="46" customWidth="1"/>
    <col min="8715" max="8715" width="14.5703125" style="46" customWidth="1"/>
    <col min="8716" max="8716" width="11" style="46" customWidth="1"/>
    <col min="8717" max="8717" width="12.28515625" style="46" customWidth="1"/>
    <col min="8718" max="8718" width="14.42578125" style="46" customWidth="1"/>
    <col min="8719" max="8719" width="11" style="46" customWidth="1"/>
    <col min="8720" max="8720" width="12.28515625" style="46" customWidth="1"/>
    <col min="8721" max="8721" width="14.5703125" style="46" customWidth="1"/>
    <col min="8722" max="8722" width="11" style="46" customWidth="1"/>
    <col min="8723" max="8723" width="12.28515625" style="46" customWidth="1"/>
    <col min="8724" max="8724" width="14.5703125" style="46" customWidth="1"/>
    <col min="8725" max="8725" width="11" style="46" customWidth="1"/>
    <col min="8726" max="8726" width="12.28515625" style="46" customWidth="1"/>
    <col min="8727" max="8727" width="14.5703125" style="46" customWidth="1"/>
    <col min="8728" max="8728" width="11" style="46" customWidth="1"/>
    <col min="8729" max="8959" width="9.140625" style="46"/>
    <col min="8960" max="8960" width="2.7109375" style="46" customWidth="1"/>
    <col min="8961" max="8961" width="25.7109375" style="46" customWidth="1"/>
    <col min="8962" max="8962" width="11" style="46" customWidth="1"/>
    <col min="8963" max="8966" width="25.7109375" style="46" customWidth="1"/>
    <col min="8967" max="8967" width="12.28515625" style="46" customWidth="1"/>
    <col min="8968" max="8968" width="14.85546875" style="46" customWidth="1"/>
    <col min="8969" max="8969" width="11" style="46" customWidth="1"/>
    <col min="8970" max="8970" width="12.28515625" style="46" customWidth="1"/>
    <col min="8971" max="8971" width="14.5703125" style="46" customWidth="1"/>
    <col min="8972" max="8972" width="11" style="46" customWidth="1"/>
    <col min="8973" max="8973" width="12.28515625" style="46" customWidth="1"/>
    <col min="8974" max="8974" width="14.42578125" style="46" customWidth="1"/>
    <col min="8975" max="8975" width="11" style="46" customWidth="1"/>
    <col min="8976" max="8976" width="12.28515625" style="46" customWidth="1"/>
    <col min="8977" max="8977" width="14.5703125" style="46" customWidth="1"/>
    <col min="8978" max="8978" width="11" style="46" customWidth="1"/>
    <col min="8979" max="8979" width="12.28515625" style="46" customWidth="1"/>
    <col min="8980" max="8980" width="14.5703125" style="46" customWidth="1"/>
    <col min="8981" max="8981" width="11" style="46" customWidth="1"/>
    <col min="8982" max="8982" width="12.28515625" style="46" customWidth="1"/>
    <col min="8983" max="8983" width="14.5703125" style="46" customWidth="1"/>
    <col min="8984" max="8984" width="11" style="46" customWidth="1"/>
    <col min="8985" max="9215" width="9.140625" style="46"/>
    <col min="9216" max="9216" width="2.7109375" style="46" customWidth="1"/>
    <col min="9217" max="9217" width="25.7109375" style="46" customWidth="1"/>
    <col min="9218" max="9218" width="11" style="46" customWidth="1"/>
    <col min="9219" max="9222" width="25.7109375" style="46" customWidth="1"/>
    <col min="9223" max="9223" width="12.28515625" style="46" customWidth="1"/>
    <col min="9224" max="9224" width="14.85546875" style="46" customWidth="1"/>
    <col min="9225" max="9225" width="11" style="46" customWidth="1"/>
    <col min="9226" max="9226" width="12.28515625" style="46" customWidth="1"/>
    <col min="9227" max="9227" width="14.5703125" style="46" customWidth="1"/>
    <col min="9228" max="9228" width="11" style="46" customWidth="1"/>
    <col min="9229" max="9229" width="12.28515625" style="46" customWidth="1"/>
    <col min="9230" max="9230" width="14.42578125" style="46" customWidth="1"/>
    <col min="9231" max="9231" width="11" style="46" customWidth="1"/>
    <col min="9232" max="9232" width="12.28515625" style="46" customWidth="1"/>
    <col min="9233" max="9233" width="14.5703125" style="46" customWidth="1"/>
    <col min="9234" max="9234" width="11" style="46" customWidth="1"/>
    <col min="9235" max="9235" width="12.28515625" style="46" customWidth="1"/>
    <col min="9236" max="9236" width="14.5703125" style="46" customWidth="1"/>
    <col min="9237" max="9237" width="11" style="46" customWidth="1"/>
    <col min="9238" max="9238" width="12.28515625" style="46" customWidth="1"/>
    <col min="9239" max="9239" width="14.5703125" style="46" customWidth="1"/>
    <col min="9240" max="9240" width="11" style="46" customWidth="1"/>
    <col min="9241" max="9471" width="9.140625" style="46"/>
    <col min="9472" max="9472" width="2.7109375" style="46" customWidth="1"/>
    <col min="9473" max="9473" width="25.7109375" style="46" customWidth="1"/>
    <col min="9474" max="9474" width="11" style="46" customWidth="1"/>
    <col min="9475" max="9478" width="25.7109375" style="46" customWidth="1"/>
    <col min="9479" max="9479" width="12.28515625" style="46" customWidth="1"/>
    <col min="9480" max="9480" width="14.85546875" style="46" customWidth="1"/>
    <col min="9481" max="9481" width="11" style="46" customWidth="1"/>
    <col min="9482" max="9482" width="12.28515625" style="46" customWidth="1"/>
    <col min="9483" max="9483" width="14.5703125" style="46" customWidth="1"/>
    <col min="9484" max="9484" width="11" style="46" customWidth="1"/>
    <col min="9485" max="9485" width="12.28515625" style="46" customWidth="1"/>
    <col min="9486" max="9486" width="14.42578125" style="46" customWidth="1"/>
    <col min="9487" max="9487" width="11" style="46" customWidth="1"/>
    <col min="9488" max="9488" width="12.28515625" style="46" customWidth="1"/>
    <col min="9489" max="9489" width="14.5703125" style="46" customWidth="1"/>
    <col min="9490" max="9490" width="11" style="46" customWidth="1"/>
    <col min="9491" max="9491" width="12.28515625" style="46" customWidth="1"/>
    <col min="9492" max="9492" width="14.5703125" style="46" customWidth="1"/>
    <col min="9493" max="9493" width="11" style="46" customWidth="1"/>
    <col min="9494" max="9494" width="12.28515625" style="46" customWidth="1"/>
    <col min="9495" max="9495" width="14.5703125" style="46" customWidth="1"/>
    <col min="9496" max="9496" width="11" style="46" customWidth="1"/>
    <col min="9497" max="9727" width="9.140625" style="46"/>
    <col min="9728" max="9728" width="2.7109375" style="46" customWidth="1"/>
    <col min="9729" max="9729" width="25.7109375" style="46" customWidth="1"/>
    <col min="9730" max="9730" width="11" style="46" customWidth="1"/>
    <col min="9731" max="9734" width="25.7109375" style="46" customWidth="1"/>
    <col min="9735" max="9735" width="12.28515625" style="46" customWidth="1"/>
    <col min="9736" max="9736" width="14.85546875" style="46" customWidth="1"/>
    <col min="9737" max="9737" width="11" style="46" customWidth="1"/>
    <col min="9738" max="9738" width="12.28515625" style="46" customWidth="1"/>
    <col min="9739" max="9739" width="14.5703125" style="46" customWidth="1"/>
    <col min="9740" max="9740" width="11" style="46" customWidth="1"/>
    <col min="9741" max="9741" width="12.28515625" style="46" customWidth="1"/>
    <col min="9742" max="9742" width="14.42578125" style="46" customWidth="1"/>
    <col min="9743" max="9743" width="11" style="46" customWidth="1"/>
    <col min="9744" max="9744" width="12.28515625" style="46" customWidth="1"/>
    <col min="9745" max="9745" width="14.5703125" style="46" customWidth="1"/>
    <col min="9746" max="9746" width="11" style="46" customWidth="1"/>
    <col min="9747" max="9747" width="12.28515625" style="46" customWidth="1"/>
    <col min="9748" max="9748" width="14.5703125" style="46" customWidth="1"/>
    <col min="9749" max="9749" width="11" style="46" customWidth="1"/>
    <col min="9750" max="9750" width="12.28515625" style="46" customWidth="1"/>
    <col min="9751" max="9751" width="14.5703125" style="46" customWidth="1"/>
    <col min="9752" max="9752" width="11" style="46" customWidth="1"/>
    <col min="9753" max="9983" width="9.140625" style="46"/>
    <col min="9984" max="9984" width="2.7109375" style="46" customWidth="1"/>
    <col min="9985" max="9985" width="25.7109375" style="46" customWidth="1"/>
    <col min="9986" max="9986" width="11" style="46" customWidth="1"/>
    <col min="9987" max="9990" width="25.7109375" style="46" customWidth="1"/>
    <col min="9991" max="9991" width="12.28515625" style="46" customWidth="1"/>
    <col min="9992" max="9992" width="14.85546875" style="46" customWidth="1"/>
    <col min="9993" max="9993" width="11" style="46" customWidth="1"/>
    <col min="9994" max="9994" width="12.28515625" style="46" customWidth="1"/>
    <col min="9995" max="9995" width="14.5703125" style="46" customWidth="1"/>
    <col min="9996" max="9996" width="11" style="46" customWidth="1"/>
    <col min="9997" max="9997" width="12.28515625" style="46" customWidth="1"/>
    <col min="9998" max="9998" width="14.42578125" style="46" customWidth="1"/>
    <col min="9999" max="9999" width="11" style="46" customWidth="1"/>
    <col min="10000" max="10000" width="12.28515625" style="46" customWidth="1"/>
    <col min="10001" max="10001" width="14.5703125" style="46" customWidth="1"/>
    <col min="10002" max="10002" width="11" style="46" customWidth="1"/>
    <col min="10003" max="10003" width="12.28515625" style="46" customWidth="1"/>
    <col min="10004" max="10004" width="14.5703125" style="46" customWidth="1"/>
    <col min="10005" max="10005" width="11" style="46" customWidth="1"/>
    <col min="10006" max="10006" width="12.28515625" style="46" customWidth="1"/>
    <col min="10007" max="10007" width="14.5703125" style="46" customWidth="1"/>
    <col min="10008" max="10008" width="11" style="46" customWidth="1"/>
    <col min="10009" max="10239" width="9.140625" style="46"/>
    <col min="10240" max="10240" width="2.7109375" style="46" customWidth="1"/>
    <col min="10241" max="10241" width="25.7109375" style="46" customWidth="1"/>
    <col min="10242" max="10242" width="11" style="46" customWidth="1"/>
    <col min="10243" max="10246" width="25.7109375" style="46" customWidth="1"/>
    <col min="10247" max="10247" width="12.28515625" style="46" customWidth="1"/>
    <col min="10248" max="10248" width="14.85546875" style="46" customWidth="1"/>
    <col min="10249" max="10249" width="11" style="46" customWidth="1"/>
    <col min="10250" max="10250" width="12.28515625" style="46" customWidth="1"/>
    <col min="10251" max="10251" width="14.5703125" style="46" customWidth="1"/>
    <col min="10252" max="10252" width="11" style="46" customWidth="1"/>
    <col min="10253" max="10253" width="12.28515625" style="46" customWidth="1"/>
    <col min="10254" max="10254" width="14.42578125" style="46" customWidth="1"/>
    <col min="10255" max="10255" width="11" style="46" customWidth="1"/>
    <col min="10256" max="10256" width="12.28515625" style="46" customWidth="1"/>
    <col min="10257" max="10257" width="14.5703125" style="46" customWidth="1"/>
    <col min="10258" max="10258" width="11" style="46" customWidth="1"/>
    <col min="10259" max="10259" width="12.28515625" style="46" customWidth="1"/>
    <col min="10260" max="10260" width="14.5703125" style="46" customWidth="1"/>
    <col min="10261" max="10261" width="11" style="46" customWidth="1"/>
    <col min="10262" max="10262" width="12.28515625" style="46" customWidth="1"/>
    <col min="10263" max="10263" width="14.5703125" style="46" customWidth="1"/>
    <col min="10264" max="10264" width="11" style="46" customWidth="1"/>
    <col min="10265" max="10495" width="9.140625" style="46"/>
    <col min="10496" max="10496" width="2.7109375" style="46" customWidth="1"/>
    <col min="10497" max="10497" width="25.7109375" style="46" customWidth="1"/>
    <col min="10498" max="10498" width="11" style="46" customWidth="1"/>
    <col min="10499" max="10502" width="25.7109375" style="46" customWidth="1"/>
    <col min="10503" max="10503" width="12.28515625" style="46" customWidth="1"/>
    <col min="10504" max="10504" width="14.85546875" style="46" customWidth="1"/>
    <col min="10505" max="10505" width="11" style="46" customWidth="1"/>
    <col min="10506" max="10506" width="12.28515625" style="46" customWidth="1"/>
    <col min="10507" max="10507" width="14.5703125" style="46" customWidth="1"/>
    <col min="10508" max="10508" width="11" style="46" customWidth="1"/>
    <col min="10509" max="10509" width="12.28515625" style="46" customWidth="1"/>
    <col min="10510" max="10510" width="14.42578125" style="46" customWidth="1"/>
    <col min="10511" max="10511" width="11" style="46" customWidth="1"/>
    <col min="10512" max="10512" width="12.28515625" style="46" customWidth="1"/>
    <col min="10513" max="10513" width="14.5703125" style="46" customWidth="1"/>
    <col min="10514" max="10514" width="11" style="46" customWidth="1"/>
    <col min="10515" max="10515" width="12.28515625" style="46" customWidth="1"/>
    <col min="10516" max="10516" width="14.5703125" style="46" customWidth="1"/>
    <col min="10517" max="10517" width="11" style="46" customWidth="1"/>
    <col min="10518" max="10518" width="12.28515625" style="46" customWidth="1"/>
    <col min="10519" max="10519" width="14.5703125" style="46" customWidth="1"/>
    <col min="10520" max="10520" width="11" style="46" customWidth="1"/>
    <col min="10521" max="10751" width="9.140625" style="46"/>
    <col min="10752" max="10752" width="2.7109375" style="46" customWidth="1"/>
    <col min="10753" max="10753" width="25.7109375" style="46" customWidth="1"/>
    <col min="10754" max="10754" width="11" style="46" customWidth="1"/>
    <col min="10755" max="10758" width="25.7109375" style="46" customWidth="1"/>
    <col min="10759" max="10759" width="12.28515625" style="46" customWidth="1"/>
    <col min="10760" max="10760" width="14.85546875" style="46" customWidth="1"/>
    <col min="10761" max="10761" width="11" style="46" customWidth="1"/>
    <col min="10762" max="10762" width="12.28515625" style="46" customWidth="1"/>
    <col min="10763" max="10763" width="14.5703125" style="46" customWidth="1"/>
    <col min="10764" max="10764" width="11" style="46" customWidth="1"/>
    <col min="10765" max="10765" width="12.28515625" style="46" customWidth="1"/>
    <col min="10766" max="10766" width="14.42578125" style="46" customWidth="1"/>
    <col min="10767" max="10767" width="11" style="46" customWidth="1"/>
    <col min="10768" max="10768" width="12.28515625" style="46" customWidth="1"/>
    <col min="10769" max="10769" width="14.5703125" style="46" customWidth="1"/>
    <col min="10770" max="10770" width="11" style="46" customWidth="1"/>
    <col min="10771" max="10771" width="12.28515625" style="46" customWidth="1"/>
    <col min="10772" max="10772" width="14.5703125" style="46" customWidth="1"/>
    <col min="10773" max="10773" width="11" style="46" customWidth="1"/>
    <col min="10774" max="10774" width="12.28515625" style="46" customWidth="1"/>
    <col min="10775" max="10775" width="14.5703125" style="46" customWidth="1"/>
    <col min="10776" max="10776" width="11" style="46" customWidth="1"/>
    <col min="10777" max="11007" width="9.140625" style="46"/>
    <col min="11008" max="11008" width="2.7109375" style="46" customWidth="1"/>
    <col min="11009" max="11009" width="25.7109375" style="46" customWidth="1"/>
    <col min="11010" max="11010" width="11" style="46" customWidth="1"/>
    <col min="11011" max="11014" width="25.7109375" style="46" customWidth="1"/>
    <col min="11015" max="11015" width="12.28515625" style="46" customWidth="1"/>
    <col min="11016" max="11016" width="14.85546875" style="46" customWidth="1"/>
    <col min="11017" max="11017" width="11" style="46" customWidth="1"/>
    <col min="11018" max="11018" width="12.28515625" style="46" customWidth="1"/>
    <col min="11019" max="11019" width="14.5703125" style="46" customWidth="1"/>
    <col min="11020" max="11020" width="11" style="46" customWidth="1"/>
    <col min="11021" max="11021" width="12.28515625" style="46" customWidth="1"/>
    <col min="11022" max="11022" width="14.42578125" style="46" customWidth="1"/>
    <col min="11023" max="11023" width="11" style="46" customWidth="1"/>
    <col min="11024" max="11024" width="12.28515625" style="46" customWidth="1"/>
    <col min="11025" max="11025" width="14.5703125" style="46" customWidth="1"/>
    <col min="11026" max="11026" width="11" style="46" customWidth="1"/>
    <col min="11027" max="11027" width="12.28515625" style="46" customWidth="1"/>
    <col min="11028" max="11028" width="14.5703125" style="46" customWidth="1"/>
    <col min="11029" max="11029" width="11" style="46" customWidth="1"/>
    <col min="11030" max="11030" width="12.28515625" style="46" customWidth="1"/>
    <col min="11031" max="11031" width="14.5703125" style="46" customWidth="1"/>
    <col min="11032" max="11032" width="11" style="46" customWidth="1"/>
    <col min="11033" max="11263" width="9.140625" style="46"/>
    <col min="11264" max="11264" width="2.7109375" style="46" customWidth="1"/>
    <col min="11265" max="11265" width="25.7109375" style="46" customWidth="1"/>
    <col min="11266" max="11266" width="11" style="46" customWidth="1"/>
    <col min="11267" max="11270" width="25.7109375" style="46" customWidth="1"/>
    <col min="11271" max="11271" width="12.28515625" style="46" customWidth="1"/>
    <col min="11272" max="11272" width="14.85546875" style="46" customWidth="1"/>
    <col min="11273" max="11273" width="11" style="46" customWidth="1"/>
    <col min="11274" max="11274" width="12.28515625" style="46" customWidth="1"/>
    <col min="11275" max="11275" width="14.5703125" style="46" customWidth="1"/>
    <col min="11276" max="11276" width="11" style="46" customWidth="1"/>
    <col min="11277" max="11277" width="12.28515625" style="46" customWidth="1"/>
    <col min="11278" max="11278" width="14.42578125" style="46" customWidth="1"/>
    <col min="11279" max="11279" width="11" style="46" customWidth="1"/>
    <col min="11280" max="11280" width="12.28515625" style="46" customWidth="1"/>
    <col min="11281" max="11281" width="14.5703125" style="46" customWidth="1"/>
    <col min="11282" max="11282" width="11" style="46" customWidth="1"/>
    <col min="11283" max="11283" width="12.28515625" style="46" customWidth="1"/>
    <col min="11284" max="11284" width="14.5703125" style="46" customWidth="1"/>
    <col min="11285" max="11285" width="11" style="46" customWidth="1"/>
    <col min="11286" max="11286" width="12.28515625" style="46" customWidth="1"/>
    <col min="11287" max="11287" width="14.5703125" style="46" customWidth="1"/>
    <col min="11288" max="11288" width="11" style="46" customWidth="1"/>
    <col min="11289" max="11519" width="9.140625" style="46"/>
    <col min="11520" max="11520" width="2.7109375" style="46" customWidth="1"/>
    <col min="11521" max="11521" width="25.7109375" style="46" customWidth="1"/>
    <col min="11522" max="11522" width="11" style="46" customWidth="1"/>
    <col min="11523" max="11526" width="25.7109375" style="46" customWidth="1"/>
    <col min="11527" max="11527" width="12.28515625" style="46" customWidth="1"/>
    <col min="11528" max="11528" width="14.85546875" style="46" customWidth="1"/>
    <col min="11529" max="11529" width="11" style="46" customWidth="1"/>
    <col min="11530" max="11530" width="12.28515625" style="46" customWidth="1"/>
    <col min="11531" max="11531" width="14.5703125" style="46" customWidth="1"/>
    <col min="11532" max="11532" width="11" style="46" customWidth="1"/>
    <col min="11533" max="11533" width="12.28515625" style="46" customWidth="1"/>
    <col min="11534" max="11534" width="14.42578125" style="46" customWidth="1"/>
    <col min="11535" max="11535" width="11" style="46" customWidth="1"/>
    <col min="11536" max="11536" width="12.28515625" style="46" customWidth="1"/>
    <col min="11537" max="11537" width="14.5703125" style="46" customWidth="1"/>
    <col min="11538" max="11538" width="11" style="46" customWidth="1"/>
    <col min="11539" max="11539" width="12.28515625" style="46" customWidth="1"/>
    <col min="11540" max="11540" width="14.5703125" style="46" customWidth="1"/>
    <col min="11541" max="11541" width="11" style="46" customWidth="1"/>
    <col min="11542" max="11542" width="12.28515625" style="46" customWidth="1"/>
    <col min="11543" max="11543" width="14.5703125" style="46" customWidth="1"/>
    <col min="11544" max="11544" width="11" style="46" customWidth="1"/>
    <col min="11545" max="11775" width="9.140625" style="46"/>
    <col min="11776" max="11776" width="2.7109375" style="46" customWidth="1"/>
    <col min="11777" max="11777" width="25.7109375" style="46" customWidth="1"/>
    <col min="11778" max="11778" width="11" style="46" customWidth="1"/>
    <col min="11779" max="11782" width="25.7109375" style="46" customWidth="1"/>
    <col min="11783" max="11783" width="12.28515625" style="46" customWidth="1"/>
    <col min="11784" max="11784" width="14.85546875" style="46" customWidth="1"/>
    <col min="11785" max="11785" width="11" style="46" customWidth="1"/>
    <col min="11786" max="11786" width="12.28515625" style="46" customWidth="1"/>
    <col min="11787" max="11787" width="14.5703125" style="46" customWidth="1"/>
    <col min="11788" max="11788" width="11" style="46" customWidth="1"/>
    <col min="11789" max="11789" width="12.28515625" style="46" customWidth="1"/>
    <col min="11790" max="11790" width="14.42578125" style="46" customWidth="1"/>
    <col min="11791" max="11791" width="11" style="46" customWidth="1"/>
    <col min="11792" max="11792" width="12.28515625" style="46" customWidth="1"/>
    <col min="11793" max="11793" width="14.5703125" style="46" customWidth="1"/>
    <col min="11794" max="11794" width="11" style="46" customWidth="1"/>
    <col min="11795" max="11795" width="12.28515625" style="46" customWidth="1"/>
    <col min="11796" max="11796" width="14.5703125" style="46" customWidth="1"/>
    <col min="11797" max="11797" width="11" style="46" customWidth="1"/>
    <col min="11798" max="11798" width="12.28515625" style="46" customWidth="1"/>
    <col min="11799" max="11799" width="14.5703125" style="46" customWidth="1"/>
    <col min="11800" max="11800" width="11" style="46" customWidth="1"/>
    <col min="11801" max="12031" width="9.140625" style="46"/>
    <col min="12032" max="12032" width="2.7109375" style="46" customWidth="1"/>
    <col min="12033" max="12033" width="25.7109375" style="46" customWidth="1"/>
    <col min="12034" max="12034" width="11" style="46" customWidth="1"/>
    <col min="12035" max="12038" width="25.7109375" style="46" customWidth="1"/>
    <col min="12039" max="12039" width="12.28515625" style="46" customWidth="1"/>
    <col min="12040" max="12040" width="14.85546875" style="46" customWidth="1"/>
    <col min="12041" max="12041" width="11" style="46" customWidth="1"/>
    <col min="12042" max="12042" width="12.28515625" style="46" customWidth="1"/>
    <col min="12043" max="12043" width="14.5703125" style="46" customWidth="1"/>
    <col min="12044" max="12044" width="11" style="46" customWidth="1"/>
    <col min="12045" max="12045" width="12.28515625" style="46" customWidth="1"/>
    <col min="12046" max="12046" width="14.42578125" style="46" customWidth="1"/>
    <col min="12047" max="12047" width="11" style="46" customWidth="1"/>
    <col min="12048" max="12048" width="12.28515625" style="46" customWidth="1"/>
    <col min="12049" max="12049" width="14.5703125" style="46" customWidth="1"/>
    <col min="12050" max="12050" width="11" style="46" customWidth="1"/>
    <col min="12051" max="12051" width="12.28515625" style="46" customWidth="1"/>
    <col min="12052" max="12052" width="14.5703125" style="46" customWidth="1"/>
    <col min="12053" max="12053" width="11" style="46" customWidth="1"/>
    <col min="12054" max="12054" width="12.28515625" style="46" customWidth="1"/>
    <col min="12055" max="12055" width="14.5703125" style="46" customWidth="1"/>
    <col min="12056" max="12056" width="11" style="46" customWidth="1"/>
    <col min="12057" max="12287" width="9.140625" style="46"/>
    <col min="12288" max="12288" width="2.7109375" style="46" customWidth="1"/>
    <col min="12289" max="12289" width="25.7109375" style="46" customWidth="1"/>
    <col min="12290" max="12290" width="11" style="46" customWidth="1"/>
    <col min="12291" max="12294" width="25.7109375" style="46" customWidth="1"/>
    <col min="12295" max="12295" width="12.28515625" style="46" customWidth="1"/>
    <col min="12296" max="12296" width="14.85546875" style="46" customWidth="1"/>
    <col min="12297" max="12297" width="11" style="46" customWidth="1"/>
    <col min="12298" max="12298" width="12.28515625" style="46" customWidth="1"/>
    <col min="12299" max="12299" width="14.5703125" style="46" customWidth="1"/>
    <col min="12300" max="12300" width="11" style="46" customWidth="1"/>
    <col min="12301" max="12301" width="12.28515625" style="46" customWidth="1"/>
    <col min="12302" max="12302" width="14.42578125" style="46" customWidth="1"/>
    <col min="12303" max="12303" width="11" style="46" customWidth="1"/>
    <col min="12304" max="12304" width="12.28515625" style="46" customWidth="1"/>
    <col min="12305" max="12305" width="14.5703125" style="46" customWidth="1"/>
    <col min="12306" max="12306" width="11" style="46" customWidth="1"/>
    <col min="12307" max="12307" width="12.28515625" style="46" customWidth="1"/>
    <col min="12308" max="12308" width="14.5703125" style="46" customWidth="1"/>
    <col min="12309" max="12309" width="11" style="46" customWidth="1"/>
    <col min="12310" max="12310" width="12.28515625" style="46" customWidth="1"/>
    <col min="12311" max="12311" width="14.5703125" style="46" customWidth="1"/>
    <col min="12312" max="12312" width="11" style="46" customWidth="1"/>
    <col min="12313" max="12543" width="9.140625" style="46"/>
    <col min="12544" max="12544" width="2.7109375" style="46" customWidth="1"/>
    <col min="12545" max="12545" width="25.7109375" style="46" customWidth="1"/>
    <col min="12546" max="12546" width="11" style="46" customWidth="1"/>
    <col min="12547" max="12550" width="25.7109375" style="46" customWidth="1"/>
    <col min="12551" max="12551" width="12.28515625" style="46" customWidth="1"/>
    <col min="12552" max="12552" width="14.85546875" style="46" customWidth="1"/>
    <col min="12553" max="12553" width="11" style="46" customWidth="1"/>
    <col min="12554" max="12554" width="12.28515625" style="46" customWidth="1"/>
    <col min="12555" max="12555" width="14.5703125" style="46" customWidth="1"/>
    <col min="12556" max="12556" width="11" style="46" customWidth="1"/>
    <col min="12557" max="12557" width="12.28515625" style="46" customWidth="1"/>
    <col min="12558" max="12558" width="14.42578125" style="46" customWidth="1"/>
    <col min="12559" max="12559" width="11" style="46" customWidth="1"/>
    <col min="12560" max="12560" width="12.28515625" style="46" customWidth="1"/>
    <col min="12561" max="12561" width="14.5703125" style="46" customWidth="1"/>
    <col min="12562" max="12562" width="11" style="46" customWidth="1"/>
    <col min="12563" max="12563" width="12.28515625" style="46" customWidth="1"/>
    <col min="12564" max="12564" width="14.5703125" style="46" customWidth="1"/>
    <col min="12565" max="12565" width="11" style="46" customWidth="1"/>
    <col min="12566" max="12566" width="12.28515625" style="46" customWidth="1"/>
    <col min="12567" max="12567" width="14.5703125" style="46" customWidth="1"/>
    <col min="12568" max="12568" width="11" style="46" customWidth="1"/>
    <col min="12569" max="12799" width="9.140625" style="46"/>
    <col min="12800" max="12800" width="2.7109375" style="46" customWidth="1"/>
    <col min="12801" max="12801" width="25.7109375" style="46" customWidth="1"/>
    <col min="12802" max="12802" width="11" style="46" customWidth="1"/>
    <col min="12803" max="12806" width="25.7109375" style="46" customWidth="1"/>
    <col min="12807" max="12807" width="12.28515625" style="46" customWidth="1"/>
    <col min="12808" max="12808" width="14.85546875" style="46" customWidth="1"/>
    <col min="12809" max="12809" width="11" style="46" customWidth="1"/>
    <col min="12810" max="12810" width="12.28515625" style="46" customWidth="1"/>
    <col min="12811" max="12811" width="14.5703125" style="46" customWidth="1"/>
    <col min="12812" max="12812" width="11" style="46" customWidth="1"/>
    <col min="12813" max="12813" width="12.28515625" style="46" customWidth="1"/>
    <col min="12814" max="12814" width="14.42578125" style="46" customWidth="1"/>
    <col min="12815" max="12815" width="11" style="46" customWidth="1"/>
    <col min="12816" max="12816" width="12.28515625" style="46" customWidth="1"/>
    <col min="12817" max="12817" width="14.5703125" style="46" customWidth="1"/>
    <col min="12818" max="12818" width="11" style="46" customWidth="1"/>
    <col min="12819" max="12819" width="12.28515625" style="46" customWidth="1"/>
    <col min="12820" max="12820" width="14.5703125" style="46" customWidth="1"/>
    <col min="12821" max="12821" width="11" style="46" customWidth="1"/>
    <col min="12822" max="12822" width="12.28515625" style="46" customWidth="1"/>
    <col min="12823" max="12823" width="14.5703125" style="46" customWidth="1"/>
    <col min="12824" max="12824" width="11" style="46" customWidth="1"/>
    <col min="12825" max="13055" width="9.140625" style="46"/>
    <col min="13056" max="13056" width="2.7109375" style="46" customWidth="1"/>
    <col min="13057" max="13057" width="25.7109375" style="46" customWidth="1"/>
    <col min="13058" max="13058" width="11" style="46" customWidth="1"/>
    <col min="13059" max="13062" width="25.7109375" style="46" customWidth="1"/>
    <col min="13063" max="13063" width="12.28515625" style="46" customWidth="1"/>
    <col min="13064" max="13064" width="14.85546875" style="46" customWidth="1"/>
    <col min="13065" max="13065" width="11" style="46" customWidth="1"/>
    <col min="13066" max="13066" width="12.28515625" style="46" customWidth="1"/>
    <col min="13067" max="13067" width="14.5703125" style="46" customWidth="1"/>
    <col min="13068" max="13068" width="11" style="46" customWidth="1"/>
    <col min="13069" max="13069" width="12.28515625" style="46" customWidth="1"/>
    <col min="13070" max="13070" width="14.42578125" style="46" customWidth="1"/>
    <col min="13071" max="13071" width="11" style="46" customWidth="1"/>
    <col min="13072" max="13072" width="12.28515625" style="46" customWidth="1"/>
    <col min="13073" max="13073" width="14.5703125" style="46" customWidth="1"/>
    <col min="13074" max="13074" width="11" style="46" customWidth="1"/>
    <col min="13075" max="13075" width="12.28515625" style="46" customWidth="1"/>
    <col min="13076" max="13076" width="14.5703125" style="46" customWidth="1"/>
    <col min="13077" max="13077" width="11" style="46" customWidth="1"/>
    <col min="13078" max="13078" width="12.28515625" style="46" customWidth="1"/>
    <col min="13079" max="13079" width="14.5703125" style="46" customWidth="1"/>
    <col min="13080" max="13080" width="11" style="46" customWidth="1"/>
    <col min="13081" max="13311" width="9.140625" style="46"/>
    <col min="13312" max="13312" width="2.7109375" style="46" customWidth="1"/>
    <col min="13313" max="13313" width="25.7109375" style="46" customWidth="1"/>
    <col min="13314" max="13314" width="11" style="46" customWidth="1"/>
    <col min="13315" max="13318" width="25.7109375" style="46" customWidth="1"/>
    <col min="13319" max="13319" width="12.28515625" style="46" customWidth="1"/>
    <col min="13320" max="13320" width="14.85546875" style="46" customWidth="1"/>
    <col min="13321" max="13321" width="11" style="46" customWidth="1"/>
    <col min="13322" max="13322" width="12.28515625" style="46" customWidth="1"/>
    <col min="13323" max="13323" width="14.5703125" style="46" customWidth="1"/>
    <col min="13324" max="13324" width="11" style="46" customWidth="1"/>
    <col min="13325" max="13325" width="12.28515625" style="46" customWidth="1"/>
    <col min="13326" max="13326" width="14.42578125" style="46" customWidth="1"/>
    <col min="13327" max="13327" width="11" style="46" customWidth="1"/>
    <col min="13328" max="13328" width="12.28515625" style="46" customWidth="1"/>
    <col min="13329" max="13329" width="14.5703125" style="46" customWidth="1"/>
    <col min="13330" max="13330" width="11" style="46" customWidth="1"/>
    <col min="13331" max="13331" width="12.28515625" style="46" customWidth="1"/>
    <col min="13332" max="13332" width="14.5703125" style="46" customWidth="1"/>
    <col min="13333" max="13333" width="11" style="46" customWidth="1"/>
    <col min="13334" max="13334" width="12.28515625" style="46" customWidth="1"/>
    <col min="13335" max="13335" width="14.5703125" style="46" customWidth="1"/>
    <col min="13336" max="13336" width="11" style="46" customWidth="1"/>
    <col min="13337" max="13567" width="9.140625" style="46"/>
    <col min="13568" max="13568" width="2.7109375" style="46" customWidth="1"/>
    <col min="13569" max="13569" width="25.7109375" style="46" customWidth="1"/>
    <col min="13570" max="13570" width="11" style="46" customWidth="1"/>
    <col min="13571" max="13574" width="25.7109375" style="46" customWidth="1"/>
    <col min="13575" max="13575" width="12.28515625" style="46" customWidth="1"/>
    <col min="13576" max="13576" width="14.85546875" style="46" customWidth="1"/>
    <col min="13577" max="13577" width="11" style="46" customWidth="1"/>
    <col min="13578" max="13578" width="12.28515625" style="46" customWidth="1"/>
    <col min="13579" max="13579" width="14.5703125" style="46" customWidth="1"/>
    <col min="13580" max="13580" width="11" style="46" customWidth="1"/>
    <col min="13581" max="13581" width="12.28515625" style="46" customWidth="1"/>
    <col min="13582" max="13582" width="14.42578125" style="46" customWidth="1"/>
    <col min="13583" max="13583" width="11" style="46" customWidth="1"/>
    <col min="13584" max="13584" width="12.28515625" style="46" customWidth="1"/>
    <col min="13585" max="13585" width="14.5703125" style="46" customWidth="1"/>
    <col min="13586" max="13586" width="11" style="46" customWidth="1"/>
    <col min="13587" max="13587" width="12.28515625" style="46" customWidth="1"/>
    <col min="13588" max="13588" width="14.5703125" style="46" customWidth="1"/>
    <col min="13589" max="13589" width="11" style="46" customWidth="1"/>
    <col min="13590" max="13590" width="12.28515625" style="46" customWidth="1"/>
    <col min="13591" max="13591" width="14.5703125" style="46" customWidth="1"/>
    <col min="13592" max="13592" width="11" style="46" customWidth="1"/>
    <col min="13593" max="13823" width="9.140625" style="46"/>
    <col min="13824" max="13824" width="2.7109375" style="46" customWidth="1"/>
    <col min="13825" max="13825" width="25.7109375" style="46" customWidth="1"/>
    <col min="13826" max="13826" width="11" style="46" customWidth="1"/>
    <col min="13827" max="13830" width="25.7109375" style="46" customWidth="1"/>
    <col min="13831" max="13831" width="12.28515625" style="46" customWidth="1"/>
    <col min="13832" max="13832" width="14.85546875" style="46" customWidth="1"/>
    <col min="13833" max="13833" width="11" style="46" customWidth="1"/>
    <col min="13834" max="13834" width="12.28515625" style="46" customWidth="1"/>
    <col min="13835" max="13835" width="14.5703125" style="46" customWidth="1"/>
    <col min="13836" max="13836" width="11" style="46" customWidth="1"/>
    <col min="13837" max="13837" width="12.28515625" style="46" customWidth="1"/>
    <col min="13838" max="13838" width="14.42578125" style="46" customWidth="1"/>
    <col min="13839" max="13839" width="11" style="46" customWidth="1"/>
    <col min="13840" max="13840" width="12.28515625" style="46" customWidth="1"/>
    <col min="13841" max="13841" width="14.5703125" style="46" customWidth="1"/>
    <col min="13842" max="13842" width="11" style="46" customWidth="1"/>
    <col min="13843" max="13843" width="12.28515625" style="46" customWidth="1"/>
    <col min="13844" max="13844" width="14.5703125" style="46" customWidth="1"/>
    <col min="13845" max="13845" width="11" style="46" customWidth="1"/>
    <col min="13846" max="13846" width="12.28515625" style="46" customWidth="1"/>
    <col min="13847" max="13847" width="14.5703125" style="46" customWidth="1"/>
    <col min="13848" max="13848" width="11" style="46" customWidth="1"/>
    <col min="13849" max="14079" width="9.140625" style="46"/>
    <col min="14080" max="14080" width="2.7109375" style="46" customWidth="1"/>
    <col min="14081" max="14081" width="25.7109375" style="46" customWidth="1"/>
    <col min="14082" max="14082" width="11" style="46" customWidth="1"/>
    <col min="14083" max="14086" width="25.7109375" style="46" customWidth="1"/>
    <col min="14087" max="14087" width="12.28515625" style="46" customWidth="1"/>
    <col min="14088" max="14088" width="14.85546875" style="46" customWidth="1"/>
    <col min="14089" max="14089" width="11" style="46" customWidth="1"/>
    <col min="14090" max="14090" width="12.28515625" style="46" customWidth="1"/>
    <col min="14091" max="14091" width="14.5703125" style="46" customWidth="1"/>
    <col min="14092" max="14092" width="11" style="46" customWidth="1"/>
    <col min="14093" max="14093" width="12.28515625" style="46" customWidth="1"/>
    <col min="14094" max="14094" width="14.42578125" style="46" customWidth="1"/>
    <col min="14095" max="14095" width="11" style="46" customWidth="1"/>
    <col min="14096" max="14096" width="12.28515625" style="46" customWidth="1"/>
    <col min="14097" max="14097" width="14.5703125" style="46" customWidth="1"/>
    <col min="14098" max="14098" width="11" style="46" customWidth="1"/>
    <col min="14099" max="14099" width="12.28515625" style="46" customWidth="1"/>
    <col min="14100" max="14100" width="14.5703125" style="46" customWidth="1"/>
    <col min="14101" max="14101" width="11" style="46" customWidth="1"/>
    <col min="14102" max="14102" width="12.28515625" style="46" customWidth="1"/>
    <col min="14103" max="14103" width="14.5703125" style="46" customWidth="1"/>
    <col min="14104" max="14104" width="11" style="46" customWidth="1"/>
    <col min="14105" max="14335" width="9.140625" style="46"/>
    <col min="14336" max="14336" width="2.7109375" style="46" customWidth="1"/>
    <col min="14337" max="14337" width="25.7109375" style="46" customWidth="1"/>
    <col min="14338" max="14338" width="11" style="46" customWidth="1"/>
    <col min="14339" max="14342" width="25.7109375" style="46" customWidth="1"/>
    <col min="14343" max="14343" width="12.28515625" style="46" customWidth="1"/>
    <col min="14344" max="14344" width="14.85546875" style="46" customWidth="1"/>
    <col min="14345" max="14345" width="11" style="46" customWidth="1"/>
    <col min="14346" max="14346" width="12.28515625" style="46" customWidth="1"/>
    <col min="14347" max="14347" width="14.5703125" style="46" customWidth="1"/>
    <col min="14348" max="14348" width="11" style="46" customWidth="1"/>
    <col min="14349" max="14349" width="12.28515625" style="46" customWidth="1"/>
    <col min="14350" max="14350" width="14.42578125" style="46" customWidth="1"/>
    <col min="14351" max="14351" width="11" style="46" customWidth="1"/>
    <col min="14352" max="14352" width="12.28515625" style="46" customWidth="1"/>
    <col min="14353" max="14353" width="14.5703125" style="46" customWidth="1"/>
    <col min="14354" max="14354" width="11" style="46" customWidth="1"/>
    <col min="14355" max="14355" width="12.28515625" style="46" customWidth="1"/>
    <col min="14356" max="14356" width="14.5703125" style="46" customWidth="1"/>
    <col min="14357" max="14357" width="11" style="46" customWidth="1"/>
    <col min="14358" max="14358" width="12.28515625" style="46" customWidth="1"/>
    <col min="14359" max="14359" width="14.5703125" style="46" customWidth="1"/>
    <col min="14360" max="14360" width="11" style="46" customWidth="1"/>
    <col min="14361" max="14591" width="9.140625" style="46"/>
    <col min="14592" max="14592" width="2.7109375" style="46" customWidth="1"/>
    <col min="14593" max="14593" width="25.7109375" style="46" customWidth="1"/>
    <col min="14594" max="14594" width="11" style="46" customWidth="1"/>
    <col min="14595" max="14598" width="25.7109375" style="46" customWidth="1"/>
    <col min="14599" max="14599" width="12.28515625" style="46" customWidth="1"/>
    <col min="14600" max="14600" width="14.85546875" style="46" customWidth="1"/>
    <col min="14601" max="14601" width="11" style="46" customWidth="1"/>
    <col min="14602" max="14602" width="12.28515625" style="46" customWidth="1"/>
    <col min="14603" max="14603" width="14.5703125" style="46" customWidth="1"/>
    <col min="14604" max="14604" width="11" style="46" customWidth="1"/>
    <col min="14605" max="14605" width="12.28515625" style="46" customWidth="1"/>
    <col min="14606" max="14606" width="14.42578125" style="46" customWidth="1"/>
    <col min="14607" max="14607" width="11" style="46" customWidth="1"/>
    <col min="14608" max="14608" width="12.28515625" style="46" customWidth="1"/>
    <col min="14609" max="14609" width="14.5703125" style="46" customWidth="1"/>
    <col min="14610" max="14610" width="11" style="46" customWidth="1"/>
    <col min="14611" max="14611" width="12.28515625" style="46" customWidth="1"/>
    <col min="14612" max="14612" width="14.5703125" style="46" customWidth="1"/>
    <col min="14613" max="14613" width="11" style="46" customWidth="1"/>
    <col min="14614" max="14614" width="12.28515625" style="46" customWidth="1"/>
    <col min="14615" max="14615" width="14.5703125" style="46" customWidth="1"/>
    <col min="14616" max="14616" width="11" style="46" customWidth="1"/>
    <col min="14617" max="14847" width="9.140625" style="46"/>
    <col min="14848" max="14848" width="2.7109375" style="46" customWidth="1"/>
    <col min="14849" max="14849" width="25.7109375" style="46" customWidth="1"/>
    <col min="14850" max="14850" width="11" style="46" customWidth="1"/>
    <col min="14851" max="14854" width="25.7109375" style="46" customWidth="1"/>
    <col min="14855" max="14855" width="12.28515625" style="46" customWidth="1"/>
    <col min="14856" max="14856" width="14.85546875" style="46" customWidth="1"/>
    <col min="14857" max="14857" width="11" style="46" customWidth="1"/>
    <col min="14858" max="14858" width="12.28515625" style="46" customWidth="1"/>
    <col min="14859" max="14859" width="14.5703125" style="46" customWidth="1"/>
    <col min="14860" max="14860" width="11" style="46" customWidth="1"/>
    <col min="14861" max="14861" width="12.28515625" style="46" customWidth="1"/>
    <col min="14862" max="14862" width="14.42578125" style="46" customWidth="1"/>
    <col min="14863" max="14863" width="11" style="46" customWidth="1"/>
    <col min="14864" max="14864" width="12.28515625" style="46" customWidth="1"/>
    <col min="14865" max="14865" width="14.5703125" style="46" customWidth="1"/>
    <col min="14866" max="14866" width="11" style="46" customWidth="1"/>
    <col min="14867" max="14867" width="12.28515625" style="46" customWidth="1"/>
    <col min="14868" max="14868" width="14.5703125" style="46" customWidth="1"/>
    <col min="14869" max="14869" width="11" style="46" customWidth="1"/>
    <col min="14870" max="14870" width="12.28515625" style="46" customWidth="1"/>
    <col min="14871" max="14871" width="14.5703125" style="46" customWidth="1"/>
    <col min="14872" max="14872" width="11" style="46" customWidth="1"/>
    <col min="14873" max="15103" width="9.140625" style="46"/>
    <col min="15104" max="15104" width="2.7109375" style="46" customWidth="1"/>
    <col min="15105" max="15105" width="25.7109375" style="46" customWidth="1"/>
    <col min="15106" max="15106" width="11" style="46" customWidth="1"/>
    <col min="15107" max="15110" width="25.7109375" style="46" customWidth="1"/>
    <col min="15111" max="15111" width="12.28515625" style="46" customWidth="1"/>
    <col min="15112" max="15112" width="14.85546875" style="46" customWidth="1"/>
    <col min="15113" max="15113" width="11" style="46" customWidth="1"/>
    <col min="15114" max="15114" width="12.28515625" style="46" customWidth="1"/>
    <col min="15115" max="15115" width="14.5703125" style="46" customWidth="1"/>
    <col min="15116" max="15116" width="11" style="46" customWidth="1"/>
    <col min="15117" max="15117" width="12.28515625" style="46" customWidth="1"/>
    <col min="15118" max="15118" width="14.42578125" style="46" customWidth="1"/>
    <col min="15119" max="15119" width="11" style="46" customWidth="1"/>
    <col min="15120" max="15120" width="12.28515625" style="46" customWidth="1"/>
    <col min="15121" max="15121" width="14.5703125" style="46" customWidth="1"/>
    <col min="15122" max="15122" width="11" style="46" customWidth="1"/>
    <col min="15123" max="15123" width="12.28515625" style="46" customWidth="1"/>
    <col min="15124" max="15124" width="14.5703125" style="46" customWidth="1"/>
    <col min="15125" max="15125" width="11" style="46" customWidth="1"/>
    <col min="15126" max="15126" width="12.28515625" style="46" customWidth="1"/>
    <col min="15127" max="15127" width="14.5703125" style="46" customWidth="1"/>
    <col min="15128" max="15128" width="11" style="46" customWidth="1"/>
    <col min="15129" max="15359" width="9.140625" style="46"/>
    <col min="15360" max="15360" width="2.7109375" style="46" customWidth="1"/>
    <col min="15361" max="15361" width="25.7109375" style="46" customWidth="1"/>
    <col min="15362" max="15362" width="11" style="46" customWidth="1"/>
    <col min="15363" max="15366" width="25.7109375" style="46" customWidth="1"/>
    <col min="15367" max="15367" width="12.28515625" style="46" customWidth="1"/>
    <col min="15368" max="15368" width="14.85546875" style="46" customWidth="1"/>
    <col min="15369" max="15369" width="11" style="46" customWidth="1"/>
    <col min="15370" max="15370" width="12.28515625" style="46" customWidth="1"/>
    <col min="15371" max="15371" width="14.5703125" style="46" customWidth="1"/>
    <col min="15372" max="15372" width="11" style="46" customWidth="1"/>
    <col min="15373" max="15373" width="12.28515625" style="46" customWidth="1"/>
    <col min="15374" max="15374" width="14.42578125" style="46" customWidth="1"/>
    <col min="15375" max="15375" width="11" style="46" customWidth="1"/>
    <col min="15376" max="15376" width="12.28515625" style="46" customWidth="1"/>
    <col min="15377" max="15377" width="14.5703125" style="46" customWidth="1"/>
    <col min="15378" max="15378" width="11" style="46" customWidth="1"/>
    <col min="15379" max="15379" width="12.28515625" style="46" customWidth="1"/>
    <col min="15380" max="15380" width="14.5703125" style="46" customWidth="1"/>
    <col min="15381" max="15381" width="11" style="46" customWidth="1"/>
    <col min="15382" max="15382" width="12.28515625" style="46" customWidth="1"/>
    <col min="15383" max="15383" width="14.5703125" style="46" customWidth="1"/>
    <col min="15384" max="15384" width="11" style="46" customWidth="1"/>
    <col min="15385" max="15615" width="9.140625" style="46"/>
    <col min="15616" max="15616" width="2.7109375" style="46" customWidth="1"/>
    <col min="15617" max="15617" width="25.7109375" style="46" customWidth="1"/>
    <col min="15618" max="15618" width="11" style="46" customWidth="1"/>
    <col min="15619" max="15622" width="25.7109375" style="46" customWidth="1"/>
    <col min="15623" max="15623" width="12.28515625" style="46" customWidth="1"/>
    <col min="15624" max="15624" width="14.85546875" style="46" customWidth="1"/>
    <col min="15625" max="15625" width="11" style="46" customWidth="1"/>
    <col min="15626" max="15626" width="12.28515625" style="46" customWidth="1"/>
    <col min="15627" max="15627" width="14.5703125" style="46" customWidth="1"/>
    <col min="15628" max="15628" width="11" style="46" customWidth="1"/>
    <col min="15629" max="15629" width="12.28515625" style="46" customWidth="1"/>
    <col min="15630" max="15630" width="14.42578125" style="46" customWidth="1"/>
    <col min="15631" max="15631" width="11" style="46" customWidth="1"/>
    <col min="15632" max="15632" width="12.28515625" style="46" customWidth="1"/>
    <col min="15633" max="15633" width="14.5703125" style="46" customWidth="1"/>
    <col min="15634" max="15634" width="11" style="46" customWidth="1"/>
    <col min="15635" max="15635" width="12.28515625" style="46" customWidth="1"/>
    <col min="15636" max="15636" width="14.5703125" style="46" customWidth="1"/>
    <col min="15637" max="15637" width="11" style="46" customWidth="1"/>
    <col min="15638" max="15638" width="12.28515625" style="46" customWidth="1"/>
    <col min="15639" max="15639" width="14.5703125" style="46" customWidth="1"/>
    <col min="15640" max="15640" width="11" style="46" customWidth="1"/>
    <col min="15641" max="15871" width="9.140625" style="46"/>
    <col min="15872" max="15872" width="2.7109375" style="46" customWidth="1"/>
    <col min="15873" max="15873" width="25.7109375" style="46" customWidth="1"/>
    <col min="15874" max="15874" width="11" style="46" customWidth="1"/>
    <col min="15875" max="15878" width="25.7109375" style="46" customWidth="1"/>
    <col min="15879" max="15879" width="12.28515625" style="46" customWidth="1"/>
    <col min="15880" max="15880" width="14.85546875" style="46" customWidth="1"/>
    <col min="15881" max="15881" width="11" style="46" customWidth="1"/>
    <col min="15882" max="15882" width="12.28515625" style="46" customWidth="1"/>
    <col min="15883" max="15883" width="14.5703125" style="46" customWidth="1"/>
    <col min="15884" max="15884" width="11" style="46" customWidth="1"/>
    <col min="15885" max="15885" width="12.28515625" style="46" customWidth="1"/>
    <col min="15886" max="15886" width="14.42578125" style="46" customWidth="1"/>
    <col min="15887" max="15887" width="11" style="46" customWidth="1"/>
    <col min="15888" max="15888" width="12.28515625" style="46" customWidth="1"/>
    <col min="15889" max="15889" width="14.5703125" style="46" customWidth="1"/>
    <col min="15890" max="15890" width="11" style="46" customWidth="1"/>
    <col min="15891" max="15891" width="12.28515625" style="46" customWidth="1"/>
    <col min="15892" max="15892" width="14.5703125" style="46" customWidth="1"/>
    <col min="15893" max="15893" width="11" style="46" customWidth="1"/>
    <col min="15894" max="15894" width="12.28515625" style="46" customWidth="1"/>
    <col min="15895" max="15895" width="14.5703125" style="46" customWidth="1"/>
    <col min="15896" max="15896" width="11" style="46" customWidth="1"/>
    <col min="15897" max="16127" width="9.140625" style="46"/>
    <col min="16128" max="16128" width="2.7109375" style="46" customWidth="1"/>
    <col min="16129" max="16129" width="25.7109375" style="46" customWidth="1"/>
    <col min="16130" max="16130" width="11" style="46" customWidth="1"/>
    <col min="16131" max="16134" width="25.7109375" style="46" customWidth="1"/>
    <col min="16135" max="16135" width="12.28515625" style="46" customWidth="1"/>
    <col min="16136" max="16136" width="14.85546875" style="46" customWidth="1"/>
    <col min="16137" max="16137" width="11" style="46" customWidth="1"/>
    <col min="16138" max="16138" width="12.28515625" style="46" customWidth="1"/>
    <col min="16139" max="16139" width="14.5703125" style="46" customWidth="1"/>
    <col min="16140" max="16140" width="11" style="46" customWidth="1"/>
    <col min="16141" max="16141" width="12.28515625" style="46" customWidth="1"/>
    <col min="16142" max="16142" width="14.42578125" style="46" customWidth="1"/>
    <col min="16143" max="16143" width="11" style="46" customWidth="1"/>
    <col min="16144" max="16144" width="12.28515625" style="46" customWidth="1"/>
    <col min="16145" max="16145" width="14.5703125" style="46" customWidth="1"/>
    <col min="16146" max="16146" width="11" style="46" customWidth="1"/>
    <col min="16147" max="16147" width="12.28515625" style="46" customWidth="1"/>
    <col min="16148" max="16148" width="14.5703125" style="46" customWidth="1"/>
    <col min="16149" max="16149" width="11" style="46" customWidth="1"/>
    <col min="16150" max="16150" width="12.28515625" style="46" customWidth="1"/>
    <col min="16151" max="16151" width="14.5703125" style="46" customWidth="1"/>
    <col min="16152" max="16152" width="11" style="46" customWidth="1"/>
    <col min="16153" max="16384" width="9.140625" style="46"/>
  </cols>
  <sheetData>
    <row r="1" spans="1:15" s="42" customFormat="1" ht="15.6">
      <c r="A1" s="3" t="s">
        <v>5</v>
      </c>
    </row>
    <row r="2" spans="1:15" s="42" customFormat="1" ht="15" customHeight="1">
      <c r="A2" s="4" t="s">
        <v>6</v>
      </c>
      <c r="E2" s="43" t="s">
        <v>42</v>
      </c>
      <c r="F2" s="221" t="str">
        <f>'4. Cost Proposal Summary'!E2</f>
        <v>Maximus</v>
      </c>
      <c r="G2" s="199"/>
      <c r="H2" s="199"/>
      <c r="I2" s="200"/>
    </row>
    <row r="3" spans="1:15" s="42" customFormat="1" ht="15" customHeight="1">
      <c r="A3" s="44" t="s">
        <v>24</v>
      </c>
      <c r="F3" s="201" t="s">
        <v>44</v>
      </c>
      <c r="G3" s="202"/>
      <c r="H3" s="202"/>
      <c r="I3" s="203"/>
    </row>
    <row r="4" spans="1:15" s="11" customFormat="1" ht="14.45"/>
    <row r="5" spans="1:15" ht="12.75" customHeight="1">
      <c r="B5" s="47" t="s">
        <v>318</v>
      </c>
      <c r="C5" s="47"/>
      <c r="E5" s="47"/>
      <c r="F5" s="47"/>
      <c r="G5" s="47"/>
      <c r="H5" s="47"/>
      <c r="I5" s="42"/>
      <c r="J5" s="42"/>
      <c r="K5" s="42"/>
      <c r="L5" s="42"/>
      <c r="M5" s="42"/>
      <c r="N5" s="42"/>
      <c r="O5" s="42"/>
    </row>
    <row r="6" spans="1:15" ht="103.5" customHeight="1">
      <c r="A6" s="104"/>
      <c r="B6" s="220" t="s">
        <v>344</v>
      </c>
      <c r="C6" s="220"/>
      <c r="D6" s="220"/>
      <c r="E6" s="220"/>
      <c r="F6" s="220"/>
      <c r="G6" s="220"/>
      <c r="H6" s="220"/>
      <c r="I6" s="42"/>
      <c r="J6" s="42"/>
      <c r="K6" s="42"/>
      <c r="L6" s="42"/>
      <c r="M6" s="42"/>
      <c r="N6" s="42"/>
      <c r="O6" s="42"/>
    </row>
    <row r="7" spans="1:15" ht="14.1">
      <c r="A7" s="104"/>
      <c r="B7" s="104"/>
      <c r="C7" s="104"/>
      <c r="E7" s="104"/>
      <c r="F7" s="104"/>
      <c r="G7" s="104"/>
      <c r="H7" s="104"/>
      <c r="I7" s="42"/>
      <c r="J7" s="42"/>
      <c r="K7" s="42"/>
      <c r="L7" s="42"/>
      <c r="M7" s="42"/>
      <c r="N7" s="42"/>
      <c r="O7" s="42"/>
    </row>
    <row r="8" spans="1:15" ht="12.95">
      <c r="B8" s="105" t="s">
        <v>345</v>
      </c>
      <c r="C8" s="42"/>
      <c r="E8" s="42"/>
      <c r="F8" s="42"/>
      <c r="G8" s="42"/>
      <c r="H8" s="42"/>
      <c r="I8" s="42"/>
      <c r="J8" s="42"/>
      <c r="K8" s="42"/>
      <c r="L8" s="42"/>
      <c r="M8" s="42"/>
      <c r="N8" s="42"/>
      <c r="O8" s="42"/>
    </row>
    <row r="9" spans="1:15">
      <c r="A9" s="42"/>
      <c r="B9" s="106" t="s">
        <v>346</v>
      </c>
      <c r="C9" s="132">
        <v>2.4446800000000001E-2</v>
      </c>
    </row>
    <row r="10" spans="1:15">
      <c r="B10" s="108"/>
      <c r="C10" s="108"/>
      <c r="E10" s="42"/>
      <c r="F10" s="42"/>
      <c r="G10" s="42"/>
      <c r="H10" s="42"/>
      <c r="I10" s="42"/>
      <c r="J10" s="42"/>
      <c r="K10" s="42"/>
      <c r="L10" s="42"/>
      <c r="M10" s="42"/>
      <c r="N10" s="42"/>
      <c r="O10" s="42"/>
    </row>
    <row r="11" spans="1:15" ht="12.95">
      <c r="B11" s="111" t="s">
        <v>347</v>
      </c>
      <c r="C11" s="42"/>
      <c r="E11" s="42"/>
      <c r="F11" s="42"/>
      <c r="G11" s="42"/>
      <c r="H11" s="42"/>
      <c r="I11" s="42"/>
      <c r="J11" s="42"/>
      <c r="K11" s="42"/>
      <c r="L11" s="42"/>
      <c r="M11" s="42"/>
      <c r="N11" s="42"/>
      <c r="O11" s="42"/>
    </row>
    <row r="12" spans="1:15">
      <c r="B12" s="133" t="s">
        <v>50</v>
      </c>
      <c r="C12" s="109">
        <f>F39</f>
        <v>471426.54</v>
      </c>
      <c r="D12" s="118"/>
      <c r="E12" s="42"/>
      <c r="F12" s="42"/>
      <c r="G12" s="42"/>
      <c r="H12" s="42"/>
      <c r="I12" s="42"/>
      <c r="J12" s="42"/>
      <c r="K12" s="42"/>
      <c r="L12" s="42"/>
      <c r="M12" s="42"/>
      <c r="N12" s="42"/>
      <c r="O12" s="42"/>
    </row>
    <row r="13" spans="1:15">
      <c r="A13" s="42"/>
      <c r="B13" s="106" t="s">
        <v>51</v>
      </c>
      <c r="C13" s="109">
        <f>ROUND(((C12*$C$9)+C12),2)</f>
        <v>482951.41</v>
      </c>
      <c r="D13" s="17"/>
      <c r="E13" s="17"/>
    </row>
    <row r="14" spans="1:15">
      <c r="A14" s="42"/>
      <c r="B14" s="106" t="s">
        <v>52</v>
      </c>
      <c r="C14" s="109">
        <f>ROUND(((C13*$C$9)+C13),2)</f>
        <v>494758.03</v>
      </c>
      <c r="D14" s="17"/>
      <c r="E14" s="17"/>
    </row>
    <row r="15" spans="1:15">
      <c r="A15" s="42"/>
      <c r="B15" s="106" t="s">
        <v>53</v>
      </c>
      <c r="C15" s="109">
        <f>ROUND(((C14*$C$9)+C14),2)</f>
        <v>506853.28</v>
      </c>
      <c r="D15" s="17"/>
      <c r="E15" s="17"/>
    </row>
    <row r="16" spans="1:15">
      <c r="A16" s="42"/>
      <c r="B16" s="106" t="s">
        <v>54</v>
      </c>
      <c r="C16" s="109">
        <f>ROUND(((C15*$C$9)+C15),2)</f>
        <v>519244.22</v>
      </c>
      <c r="D16" s="17"/>
      <c r="E16" s="17"/>
    </row>
    <row r="17" spans="1:15">
      <c r="A17" s="42"/>
      <c r="B17" s="106" t="s">
        <v>55</v>
      </c>
      <c r="C17" s="109">
        <f>ROUND(((C16*$C$9)+C16),2)</f>
        <v>531938.07999999996</v>
      </c>
      <c r="D17" s="17"/>
      <c r="E17" s="17"/>
    </row>
    <row r="18" spans="1:15" ht="12.95">
      <c r="A18" s="42"/>
      <c r="B18" s="111"/>
      <c r="D18" s="42"/>
      <c r="E18" s="42"/>
      <c r="F18" s="17"/>
      <c r="G18" s="17"/>
      <c r="H18" s="17"/>
      <c r="I18" s="17"/>
      <c r="J18" s="17"/>
      <c r="K18" s="17"/>
      <c r="L18" s="42"/>
      <c r="M18" s="42"/>
      <c r="N18" s="42"/>
      <c r="O18" s="42"/>
    </row>
    <row r="19" spans="1:15" ht="12.95">
      <c r="A19" s="42"/>
      <c r="B19" s="42"/>
      <c r="D19" s="42"/>
      <c r="E19" s="216" t="s">
        <v>348</v>
      </c>
      <c r="F19" s="217"/>
    </row>
    <row r="20" spans="1:15" ht="75.75" customHeight="1">
      <c r="A20" s="42"/>
      <c r="B20" s="94" t="s">
        <v>349</v>
      </c>
      <c r="C20" s="113" t="s">
        <v>350</v>
      </c>
      <c r="D20" s="112" t="s">
        <v>351</v>
      </c>
      <c r="E20" s="57" t="s">
        <v>328</v>
      </c>
      <c r="F20" s="113" t="s">
        <v>329</v>
      </c>
    </row>
    <row r="21" spans="1:15">
      <c r="A21" s="42"/>
      <c r="B21" s="134" t="s">
        <v>352</v>
      </c>
      <c r="C21" s="64" t="str">
        <f>'5. Key Staff'!B12</f>
        <v>Project Manager</v>
      </c>
      <c r="D21" s="96">
        <v>173.33333333333334</v>
      </c>
      <c r="E21" s="109">
        <f>'5. Key Staff'!J12</f>
        <v>70.289208000000002</v>
      </c>
      <c r="F21" s="115">
        <f>12*$D21*E21</f>
        <v>146201.55264000001</v>
      </c>
    </row>
    <row r="22" spans="1:15">
      <c r="A22" s="42"/>
      <c r="B22" s="134" t="s">
        <v>353</v>
      </c>
      <c r="C22" s="64" t="str">
        <f>'5. Key Staff'!B13</f>
        <v>Operations Supervisor</v>
      </c>
      <c r="D22" s="96">
        <v>173.33333333333334</v>
      </c>
      <c r="E22" s="109">
        <f>'5. Key Staff'!J13</f>
        <v>57.007629000000001</v>
      </c>
      <c r="F22" s="115">
        <f t="shared" ref="F22:F38" si="0">12*$D22*E22</f>
        <v>118575.86832000001</v>
      </c>
    </row>
    <row r="23" spans="1:15">
      <c r="A23" s="42"/>
      <c r="B23" s="142" t="s">
        <v>354</v>
      </c>
      <c r="C23" s="139" t="str">
        <f>'5. Key Staff'!B15</f>
        <v>Training Coordinator</v>
      </c>
      <c r="D23" s="96">
        <v>173.33333333333334</v>
      </c>
      <c r="E23" s="109">
        <f>'5. Key Staff'!J15</f>
        <v>57.709375000000001</v>
      </c>
      <c r="F23" s="115">
        <f t="shared" si="0"/>
        <v>120035.5</v>
      </c>
    </row>
    <row r="24" spans="1:15" ht="24.95">
      <c r="A24" s="42"/>
      <c r="B24" s="142" t="s">
        <v>355</v>
      </c>
      <c r="C24" s="139" t="str">
        <f>'5. Key Staff'!B16</f>
        <v>Level of Care Determination Advisor</v>
      </c>
      <c r="D24" s="96">
        <v>22.413793103448278</v>
      </c>
      <c r="E24" s="109">
        <f>'5. Key Staff'!J16</f>
        <v>322.02499999999998</v>
      </c>
      <c r="F24" s="115">
        <f>12*$D24*E24</f>
        <v>86613.620689655159</v>
      </c>
    </row>
    <row r="25" spans="1:15">
      <c r="A25" s="42"/>
      <c r="B25" s="135"/>
      <c r="C25" s="136"/>
      <c r="D25" s="96"/>
      <c r="E25" s="109">
        <f>IF(ISERROR(VLOOKUP($C25,$B$60:$C$96,2,0)),0,VLOOKUP($C25,$B$60:$C$96,2,0))</f>
        <v>0</v>
      </c>
      <c r="F25" s="115">
        <f>12*$D25*E25</f>
        <v>0</v>
      </c>
    </row>
    <row r="26" spans="1:15">
      <c r="A26" s="42"/>
      <c r="B26" s="135"/>
      <c r="C26" s="136"/>
      <c r="D26" s="96"/>
      <c r="E26" s="109">
        <f t="shared" ref="E26:E38" si="1">IF(ISERROR(VLOOKUP($C26,$B$60:$C$96,2,0)),0,VLOOKUP($C26,$B$60:$C$96,2,0))</f>
        <v>0</v>
      </c>
      <c r="F26" s="115">
        <f t="shared" si="0"/>
        <v>0</v>
      </c>
    </row>
    <row r="27" spans="1:15">
      <c r="A27" s="42"/>
      <c r="B27" s="135"/>
      <c r="C27" s="136"/>
      <c r="D27" s="96"/>
      <c r="E27" s="109">
        <f t="shared" si="1"/>
        <v>0</v>
      </c>
      <c r="F27" s="115">
        <f t="shared" si="0"/>
        <v>0</v>
      </c>
    </row>
    <row r="28" spans="1:15">
      <c r="A28" s="42"/>
      <c r="B28" s="135"/>
      <c r="C28" s="136"/>
      <c r="D28" s="96"/>
      <c r="E28" s="109">
        <f t="shared" si="1"/>
        <v>0</v>
      </c>
      <c r="F28" s="115">
        <f t="shared" si="0"/>
        <v>0</v>
      </c>
    </row>
    <row r="29" spans="1:15">
      <c r="A29" s="42"/>
      <c r="B29" s="135"/>
      <c r="C29" s="136"/>
      <c r="D29" s="96"/>
      <c r="E29" s="109">
        <f t="shared" si="1"/>
        <v>0</v>
      </c>
      <c r="F29" s="115">
        <f t="shared" si="0"/>
        <v>0</v>
      </c>
    </row>
    <row r="30" spans="1:15">
      <c r="A30" s="42"/>
      <c r="B30" s="135"/>
      <c r="C30" s="136"/>
      <c r="D30" s="96"/>
      <c r="E30" s="109">
        <f t="shared" si="1"/>
        <v>0</v>
      </c>
      <c r="F30" s="115">
        <f t="shared" si="0"/>
        <v>0</v>
      </c>
    </row>
    <row r="31" spans="1:15">
      <c r="A31" s="42"/>
      <c r="B31" s="135"/>
      <c r="C31" s="136"/>
      <c r="D31" s="96"/>
      <c r="E31" s="109">
        <f t="shared" si="1"/>
        <v>0</v>
      </c>
      <c r="F31" s="115">
        <f t="shared" si="0"/>
        <v>0</v>
      </c>
    </row>
    <row r="32" spans="1:15">
      <c r="A32" s="42"/>
      <c r="B32" s="135"/>
      <c r="C32" s="136"/>
      <c r="D32" s="96"/>
      <c r="E32" s="109">
        <f t="shared" si="1"/>
        <v>0</v>
      </c>
      <c r="F32" s="115">
        <f t="shared" si="0"/>
        <v>0</v>
      </c>
    </row>
    <row r="33" spans="1:6">
      <c r="A33" s="42"/>
      <c r="B33" s="135"/>
      <c r="C33" s="136"/>
      <c r="D33" s="96"/>
      <c r="E33" s="109">
        <f t="shared" si="1"/>
        <v>0</v>
      </c>
      <c r="F33" s="115">
        <f t="shared" si="0"/>
        <v>0</v>
      </c>
    </row>
    <row r="34" spans="1:6">
      <c r="A34" s="42"/>
      <c r="B34" s="135"/>
      <c r="C34" s="136"/>
      <c r="D34" s="96"/>
      <c r="E34" s="109">
        <f t="shared" si="1"/>
        <v>0</v>
      </c>
      <c r="F34" s="115">
        <f t="shared" si="0"/>
        <v>0</v>
      </c>
    </row>
    <row r="35" spans="1:6">
      <c r="A35" s="42"/>
      <c r="B35" s="135"/>
      <c r="C35" s="136"/>
      <c r="D35" s="96"/>
      <c r="E35" s="109">
        <f t="shared" si="1"/>
        <v>0</v>
      </c>
      <c r="F35" s="115">
        <f t="shared" si="0"/>
        <v>0</v>
      </c>
    </row>
    <row r="36" spans="1:6">
      <c r="B36" s="135"/>
      <c r="C36" s="136"/>
      <c r="D36" s="96"/>
      <c r="E36" s="109">
        <f t="shared" si="1"/>
        <v>0</v>
      </c>
      <c r="F36" s="115">
        <f t="shared" si="0"/>
        <v>0</v>
      </c>
    </row>
    <row r="37" spans="1:6">
      <c r="B37" s="135"/>
      <c r="C37" s="136"/>
      <c r="D37" s="96"/>
      <c r="E37" s="109">
        <f t="shared" si="1"/>
        <v>0</v>
      </c>
      <c r="F37" s="115">
        <f t="shared" si="0"/>
        <v>0</v>
      </c>
    </row>
    <row r="38" spans="1:6">
      <c r="B38" s="135"/>
      <c r="C38" s="136"/>
      <c r="D38" s="96"/>
      <c r="E38" s="109">
        <f t="shared" si="1"/>
        <v>0</v>
      </c>
      <c r="F38" s="115">
        <f t="shared" si="0"/>
        <v>0</v>
      </c>
    </row>
    <row r="39" spans="1:6" ht="12.95">
      <c r="B39" s="218" t="s">
        <v>61</v>
      </c>
      <c r="C39" s="219"/>
      <c r="D39" s="99">
        <f>SUM(D21:D38)</f>
        <v>542.41379310344826</v>
      </c>
      <c r="F39" s="116">
        <f>ROUND(SUM(F21:F38),2)</f>
        <v>471426.54</v>
      </c>
    </row>
    <row r="40" spans="1:6">
      <c r="F40" s="137"/>
    </row>
    <row r="58" spans="2:3" hidden="1"/>
    <row r="59" spans="2:3" ht="12.95" hidden="1">
      <c r="B59" s="94" t="s">
        <v>66</v>
      </c>
      <c r="C59" s="94" t="s">
        <v>343</v>
      </c>
    </row>
    <row r="60" spans="2:3" hidden="1">
      <c r="B60" s="140" t="str">
        <f>'5. Key Staff'!B12</f>
        <v>Project Manager</v>
      </c>
      <c r="C60" s="141">
        <f>'5. Key Staff'!J12</f>
        <v>70.289208000000002</v>
      </c>
    </row>
    <row r="61" spans="2:3" hidden="1">
      <c r="B61" s="140" t="str">
        <f>'5. Key Staff'!B13</f>
        <v>Operations Supervisor</v>
      </c>
      <c r="C61" s="141">
        <f>'5. Key Staff'!J13</f>
        <v>57.007629000000001</v>
      </c>
    </row>
    <row r="62" spans="2:3" hidden="1">
      <c r="B62" s="140" t="str">
        <f>'5. Key Staff'!B15</f>
        <v>Training Coordinator</v>
      </c>
      <c r="C62" s="141">
        <f>'5. Key Staff'!J15</f>
        <v>57.709375000000001</v>
      </c>
    </row>
    <row r="63" spans="2:3" hidden="1">
      <c r="B63" s="140" t="str">
        <f>'5. Key Staff'!B16</f>
        <v>Level of Care Determination Advisor</v>
      </c>
      <c r="C63" s="141">
        <f>'5. Key Staff'!J16</f>
        <v>322.02499999999998</v>
      </c>
    </row>
    <row r="64" spans="2:3" hidden="1">
      <c r="B64" s="140" t="str">
        <f>IF('6. Other Staff'!$B$12="&lt;Specify&gt;","",'6. Other Staff'!$B$12)</f>
        <v>LOC Assessor</v>
      </c>
      <c r="C64" s="141">
        <f>'6. Other Staff'!I12</f>
        <v>57.709375000000001</v>
      </c>
    </row>
    <row r="65" spans="2:3" hidden="1">
      <c r="B65" s="140" t="str">
        <f>IF('6. Other Staff'!$B$13="&lt;Specify&gt;","",'6. Other Staff'!$B$13)</f>
        <v>PASRR Level II Evaluator</v>
      </c>
      <c r="C65" s="141">
        <f>'6. Other Staff'!I13</f>
        <v>0</v>
      </c>
    </row>
    <row r="66" spans="2:3" hidden="1">
      <c r="B66" s="140" t="str">
        <f>IF('6. Other Staff'!$B$14="&lt;Specify&gt;","",'6. Other Staff'!$B$14)</f>
        <v>Intake Counselor</v>
      </c>
      <c r="C66" s="141">
        <f>'6. Other Staff'!I14</f>
        <v>48.832036000000002</v>
      </c>
    </row>
    <row r="67" spans="2:3" hidden="1">
      <c r="B67" s="140" t="str">
        <f>IF('6. Other Staff'!$B$15="&lt;Specify&gt;","",'6. Other Staff'!$B$15)</f>
        <v>Quality Manager</v>
      </c>
      <c r="C67" s="141">
        <f>'6. Other Staff'!I15</f>
        <v>67.921626000000003</v>
      </c>
    </row>
    <row r="68" spans="2:3" hidden="1">
      <c r="B68" s="140" t="str">
        <f>IF('6. Other Staff'!$B$16="&lt;Specify&gt;","",'6. Other Staff'!$B$16)</f>
        <v>Quality Analyst</v>
      </c>
      <c r="C68" s="141">
        <f>'6. Other Staff'!I16</f>
        <v>59.928660000000008</v>
      </c>
    </row>
    <row r="69" spans="2:3" hidden="1">
      <c r="B69" s="140" t="str">
        <f>IF('6. Other Staff'!$B$17="&lt;Specify&gt;","",'6. Other Staff'!$B$17)</f>
        <v>LOC Regional Supervisors</v>
      </c>
      <c r="C69" s="141">
        <f>'6. Other Staff'!I17</f>
        <v>71.027928000000003</v>
      </c>
    </row>
    <row r="70" spans="2:3" hidden="1">
      <c r="B70" s="140" t="str">
        <f>IF('6. Other Staff'!$B$18="&lt;Specify&gt;","",'6. Other Staff'!$B$18)</f>
        <v xml:space="preserve">LOC Lead </v>
      </c>
      <c r="C70" s="141">
        <f>'6. Other Staff'!I18</f>
        <v>66.588396000000003</v>
      </c>
    </row>
    <row r="71" spans="2:3" hidden="1">
      <c r="B71" s="140" t="str">
        <f>IF('6. Other Staff'!$B$19="&lt;Specify&gt;","",'6. Other Staff'!$B$19)</f>
        <v>LOC Clinical Reviewer</v>
      </c>
      <c r="C71" s="141">
        <f>'6. Other Staff'!I19</f>
        <v>53.271525000000004</v>
      </c>
    </row>
    <row r="72" spans="2:3" hidden="1">
      <c r="B72" s="140" t="str">
        <f>IF('6. Other Staff'!$B$20="&lt;Specify&gt;","",'6. Other Staff'!$B$20)</f>
        <v>Level 1 Clinical Reviewer</v>
      </c>
      <c r="C72" s="141">
        <f>'6. Other Staff'!I20</f>
        <v>117.438012</v>
      </c>
    </row>
    <row r="73" spans="2:3" hidden="1">
      <c r="B73" s="140" t="str">
        <f>IF('6. Other Staff'!$B$21="&lt;Specify&gt;","",'6. Other Staff'!$B$21)</f>
        <v>CSR's</v>
      </c>
      <c r="C73" s="141">
        <f>'6. Other Staff'!I21</f>
        <v>31.383775</v>
      </c>
    </row>
    <row r="74" spans="2:3" hidden="1">
      <c r="B74" s="140" t="str">
        <f>IF('6. Other Staff'!$B$22="&lt;Specify&gt;","",'6. Other Staff'!$B$22)</f>
        <v>PASRR Level II Quality Clinicians</v>
      </c>
      <c r="C74" s="141">
        <f>'6. Other Staff'!I22</f>
        <v>53.271525000000004</v>
      </c>
    </row>
    <row r="75" spans="2:3" hidden="1">
      <c r="B75" s="140" t="str">
        <f>IF('6. Other Staff'!$B$23="&lt;Specify&gt;","",'6. Other Staff'!$B$23)</f>
        <v>Scheduling Support</v>
      </c>
      <c r="C75" s="141">
        <f>'6. Other Staff'!I23</f>
        <v>31.383775</v>
      </c>
    </row>
    <row r="76" spans="2:3" hidden="1">
      <c r="B76" s="140" t="str">
        <f>IF('6. Other Staff'!$B$24="&lt;Specify&gt;","",'6. Other Staff'!$B$24)</f>
        <v>Training Manager</v>
      </c>
      <c r="C76" s="141">
        <f>'6. Other Staff'!I24</f>
        <v>67.474763999999993</v>
      </c>
    </row>
    <row r="77" spans="2:3" hidden="1">
      <c r="B77" s="140" t="str">
        <f>IF('6. Other Staff'!$B$25="&lt;Specify&gt;","",'6. Other Staff'!$B$25)</f>
        <v>Training Specialist</v>
      </c>
      <c r="C77" s="141">
        <f>'6. Other Staff'!I25</f>
        <v>48.267510000000001</v>
      </c>
    </row>
    <row r="78" spans="2:3" hidden="1">
      <c r="B78" s="140" t="str">
        <f>IF('6. Other Staff'!$B$26="&lt;Specify&gt;","",'6. Other Staff'!$B$26)</f>
        <v>Risk Mgmt Manager</v>
      </c>
      <c r="C78" s="141">
        <f>'6. Other Staff'!I26</f>
        <v>69.251249999999999</v>
      </c>
    </row>
    <row r="79" spans="2:3" hidden="1">
      <c r="B79" s="140" t="str">
        <f>IF('6. Other Staff'!$B$27="&lt;Specify&gt;","",'6. Other Staff'!$B$27)</f>
        <v>Comms Manager</v>
      </c>
      <c r="C79" s="141">
        <f>'6. Other Staff'!I27</f>
        <v>68.080455000000001</v>
      </c>
    </row>
    <row r="80" spans="2:3" hidden="1">
      <c r="B80" s="140" t="str">
        <f>IF('6. Other Staff'!$B$28="&lt;Specify&gt;","",'6. Other Staff'!$B$28)</f>
        <v>Comms Specialist</v>
      </c>
      <c r="C80" s="141">
        <f>'6. Other Staff'!I28</f>
        <v>45.565490000000004</v>
      </c>
    </row>
    <row r="81" spans="2:3" hidden="1">
      <c r="B81" s="140" t="str">
        <f>IF('6. Other Staff'!$B$29="&lt;Specify&gt;","",'6. Other Staff'!$B$29)</f>
        <v>Data &amp; Analytics Manager</v>
      </c>
      <c r="C81" s="141">
        <f>'6. Other Staff'!I29</f>
        <v>90.815787999999998</v>
      </c>
    </row>
    <row r="82" spans="2:3" hidden="1">
      <c r="B82" s="140" t="str">
        <f>IF('6. Other Staff'!$B$30="&lt;Specify&gt;","",'6. Other Staff'!$B$30)</f>
        <v>Date &amp; Analytics Analyst</v>
      </c>
      <c r="C82" s="141">
        <f>'6. Other Staff'!I30</f>
        <v>66.824834999999993</v>
      </c>
    </row>
    <row r="83" spans="2:3" hidden="1">
      <c r="B83" s="140" t="str">
        <f>IF('6. Other Staff'!$B$31="&lt;Specify&gt;","",'6. Other Staff'!$B$31)</f>
        <v>Knowledge Mgmt Manager</v>
      </c>
      <c r="C83" s="141">
        <f>'6. Other Staff'!I31</f>
        <v>60.811830999999998</v>
      </c>
    </row>
    <row r="84" spans="2:3" hidden="1">
      <c r="B84" s="140" t="str">
        <f>IF('6. Other Staff'!$B$32="&lt;Specify&gt;","",'6. Other Staff'!$B$32)</f>
        <v>Knowledge Mgmt Assoc. Analyst</v>
      </c>
      <c r="C84" s="141">
        <f>'6. Other Staff'!I32</f>
        <v>51.051079999999999</v>
      </c>
    </row>
    <row r="85" spans="2:3" hidden="1">
      <c r="B85" s="140" t="str">
        <f>IF('6. Other Staff'!$B$33="&lt;Specify&gt;","",'6. Other Staff'!$B$33)</f>
        <v>Administrative Support Coordinators</v>
      </c>
      <c r="C85" s="141">
        <f>'6. Other Staff'!I33</f>
        <v>38.177490000000006</v>
      </c>
    </row>
    <row r="86" spans="2:3" hidden="1">
      <c r="B86" s="140" t="str">
        <f>IF('6. Other Staff'!$B$34="&lt;Specify&gt;","",'6. Other Staff'!$B$34)</f>
        <v>Project Director</v>
      </c>
      <c r="C86" s="141">
        <f>'6. Other Staff'!I34</f>
        <v>70.289208000000002</v>
      </c>
    </row>
    <row r="87" spans="2:3" hidden="1">
      <c r="B87" s="140" t="str">
        <f>IF('6. Other Staff'!$B$35="&lt;Specify&gt;","",'6. Other Staff'!$B$35)</f>
        <v>PASRR Supervisor</v>
      </c>
      <c r="C87" s="141">
        <f>'6. Other Staff'!I35</f>
        <v>59.485427999999999</v>
      </c>
    </row>
    <row r="88" spans="2:3" hidden="1">
      <c r="B88" s="140" t="str">
        <f>IF('6. Other Staff'!$B$36="&lt;Specify&gt;","",'6. Other Staff'!$B$36)</f>
        <v>Intake Counselor Supervisor</v>
      </c>
      <c r="C88" s="141">
        <f>'6. Other Staff'!I36</f>
        <v>54.157844999999995</v>
      </c>
    </row>
    <row r="89" spans="2:3" hidden="1">
      <c r="B89" s="140" t="str">
        <f>IF('6. Other Staff'!$B$37="&lt;Specify&gt;","",'6. Other Staff'!$B$37)</f>
        <v xml:space="preserve">Reporting and Analytics Analyst </v>
      </c>
      <c r="C89" s="141">
        <f>'6. Other Staff'!I37</f>
        <v>57.709375000000001</v>
      </c>
    </row>
    <row r="90" spans="2:3" hidden="1">
      <c r="B90" s="140" t="str">
        <f>IF('6. Other Staff'!$B$38="&lt;Specify&gt;","",'6. Other Staff'!$B$38)</f>
        <v>Stakeholder Outreach Spec.</v>
      </c>
      <c r="C90" s="141">
        <f>'6. Other Staff'!I38</f>
        <v>48.832036000000002</v>
      </c>
    </row>
    <row r="91" spans="2:3" hidden="1">
      <c r="B91" s="140" t="str">
        <f>IF('6. Other Staff'!$B$39="&lt;Specify&gt;","",'6. Other Staff'!$B$39)</f>
        <v>Human Resource Specialist</v>
      </c>
      <c r="C91" s="141">
        <f>'6. Other Staff'!I39</f>
        <v>57.709375000000001</v>
      </c>
    </row>
    <row r="92" spans="2:3" hidden="1">
      <c r="B92" s="140" t="str">
        <f>IF('6. Other Staff'!$B$40="&lt;Specify&gt;","",'6. Other Staff'!$B$40)</f>
        <v>Customer Support Supervisor</v>
      </c>
      <c r="C92" s="141">
        <f>'6. Other Staff'!I40</f>
        <v>48.832036000000002</v>
      </c>
    </row>
    <row r="93" spans="2:3" hidden="1">
      <c r="B93" s="140" t="str">
        <f>IF('6. Other Staff'!$B$41="&lt;Specify&gt;","",'6. Other Staff'!$B$41)</f>
        <v>Implementation Advisor</v>
      </c>
      <c r="C93" s="141">
        <f>'6. Other Staff'!I41</f>
        <v>166.203</v>
      </c>
    </row>
    <row r="94" spans="2:3" hidden="1">
      <c r="B94" s="140" t="str">
        <f>IF('6. Other Staff'!$B$42="&lt;Specify&gt;","",'6. Other Staff'!$B$42)</f>
        <v>Implementation Manager</v>
      </c>
      <c r="C94" s="141">
        <f>'6. Other Staff'!I42</f>
        <v>110.80200000000001</v>
      </c>
    </row>
    <row r="95" spans="2:3" hidden="1">
      <c r="B95" s="140" t="str">
        <f>IF('6. Other Staff'!$B$43="&lt;Specify&gt;","",'6. Other Staff'!$B$43)</f>
        <v>Implementation Analyst</v>
      </c>
      <c r="C95" s="141">
        <f>'6. Other Staff'!I43</f>
        <v>70.174599999999998</v>
      </c>
    </row>
    <row r="96" spans="2:3" hidden="1">
      <c r="B96" s="140" t="str">
        <f>IF('6. Other Staff'!$B$44="&lt;Specify&gt;","",'6. Other Staff'!$B$44)</f>
        <v>OCM Advisor</v>
      </c>
      <c r="C96" s="141">
        <f>'6. Other Staff'!I44</f>
        <v>166.203</v>
      </c>
    </row>
    <row r="97" hidden="1"/>
  </sheetData>
  <sheetProtection algorithmName="SHA-512" hashValue="VKbb0zbDKZmG4E4qP+g+pxazU1G7qu5sgsLRyhsMxuvUmCeytkivYc0go3iZVWLVka886LvsZgJrZGm8ngwFgA==" saltValue="YYSUMs2crdh+FRv/2pf95w==" spinCount="100000" sheet="1" objects="1" scenarios="1"/>
  <mergeCells count="5">
    <mergeCell ref="E19:F19"/>
    <mergeCell ref="B39:C39"/>
    <mergeCell ref="B6:H6"/>
    <mergeCell ref="F2:I2"/>
    <mergeCell ref="F3:I3"/>
  </mergeCells>
  <dataValidations count="2">
    <dataValidation type="list" allowBlank="1" showInputMessage="1" showErrorMessage="1" error="You must select a position from the drop down menu. New positions canbe added in the &quot;Other Staff&quot; sheet. " promptTitle="Select a Position" prompt="Please select a position from the drop down menu. New positions can be added in the &quot;Other Staff&quot; sheet. " sqref="WVK983029:WVK983044 IY23:IY38 SU23:SU38 ACQ23:ACQ38 AMM23:AMM38 AWI23:AWI38 BGE23:BGE38 BQA23:BQA38 BZW23:BZW38 CJS23:CJS38 CTO23:CTO38 DDK23:DDK38 DNG23:DNG38 DXC23:DXC38 EGY23:EGY38 EQU23:EQU38 FAQ23:FAQ38 FKM23:FKM38 FUI23:FUI38 GEE23:GEE38 GOA23:GOA38 GXW23:GXW38 HHS23:HHS38 HRO23:HRO38 IBK23:IBK38 ILG23:ILG38 IVC23:IVC38 JEY23:JEY38 JOU23:JOU38 JYQ23:JYQ38 KIM23:KIM38 KSI23:KSI38 LCE23:LCE38 LMA23:LMA38 LVW23:LVW38 MFS23:MFS38 MPO23:MPO38 MZK23:MZK38 NJG23:NJG38 NTC23:NTC38 OCY23:OCY38 OMU23:OMU38 OWQ23:OWQ38 PGM23:PGM38 PQI23:PQI38 QAE23:QAE38 QKA23:QKA38 QTW23:QTW38 RDS23:RDS38 RNO23:RNO38 RXK23:RXK38 SHG23:SHG38 SRC23:SRC38 TAY23:TAY38 TKU23:TKU38 TUQ23:TUQ38 UEM23:UEM38 UOI23:UOI38 UYE23:UYE38 VIA23:VIA38 VRW23:VRW38 WBS23:WBS38 WLO23:WLO38 WVK23:WVK38 C65525:C65540 IY65525:IY65540 SU65525:SU65540 ACQ65525:ACQ65540 AMM65525:AMM65540 AWI65525:AWI65540 BGE65525:BGE65540 BQA65525:BQA65540 BZW65525:BZW65540 CJS65525:CJS65540 CTO65525:CTO65540 DDK65525:DDK65540 DNG65525:DNG65540 DXC65525:DXC65540 EGY65525:EGY65540 EQU65525:EQU65540 FAQ65525:FAQ65540 FKM65525:FKM65540 FUI65525:FUI65540 GEE65525:GEE65540 GOA65525:GOA65540 GXW65525:GXW65540 HHS65525:HHS65540 HRO65525:HRO65540 IBK65525:IBK65540 ILG65525:ILG65540 IVC65525:IVC65540 JEY65525:JEY65540 JOU65525:JOU65540 JYQ65525:JYQ65540 KIM65525:KIM65540 KSI65525:KSI65540 LCE65525:LCE65540 LMA65525:LMA65540 LVW65525:LVW65540 MFS65525:MFS65540 MPO65525:MPO65540 MZK65525:MZK65540 NJG65525:NJG65540 NTC65525:NTC65540 OCY65525:OCY65540 OMU65525:OMU65540 OWQ65525:OWQ65540 PGM65525:PGM65540 PQI65525:PQI65540 QAE65525:QAE65540 QKA65525:QKA65540 QTW65525:QTW65540 RDS65525:RDS65540 RNO65525:RNO65540 RXK65525:RXK65540 SHG65525:SHG65540 SRC65525:SRC65540 TAY65525:TAY65540 TKU65525:TKU65540 TUQ65525:TUQ65540 UEM65525:UEM65540 UOI65525:UOI65540 UYE65525:UYE65540 VIA65525:VIA65540 VRW65525:VRW65540 WBS65525:WBS65540 WLO65525:WLO65540 WVK65525:WVK65540 C131061:C131076 IY131061:IY131076 SU131061:SU131076 ACQ131061:ACQ131076 AMM131061:AMM131076 AWI131061:AWI131076 BGE131061:BGE131076 BQA131061:BQA131076 BZW131061:BZW131076 CJS131061:CJS131076 CTO131061:CTO131076 DDK131061:DDK131076 DNG131061:DNG131076 DXC131061:DXC131076 EGY131061:EGY131076 EQU131061:EQU131076 FAQ131061:FAQ131076 FKM131061:FKM131076 FUI131061:FUI131076 GEE131061:GEE131076 GOA131061:GOA131076 GXW131061:GXW131076 HHS131061:HHS131076 HRO131061:HRO131076 IBK131061:IBK131076 ILG131061:ILG131076 IVC131061:IVC131076 JEY131061:JEY131076 JOU131061:JOU131076 JYQ131061:JYQ131076 KIM131061:KIM131076 KSI131061:KSI131076 LCE131061:LCE131076 LMA131061:LMA131076 LVW131061:LVW131076 MFS131061:MFS131076 MPO131061:MPO131076 MZK131061:MZK131076 NJG131061:NJG131076 NTC131061:NTC131076 OCY131061:OCY131076 OMU131061:OMU131076 OWQ131061:OWQ131076 PGM131061:PGM131076 PQI131061:PQI131076 QAE131061:QAE131076 QKA131061:QKA131076 QTW131061:QTW131076 RDS131061:RDS131076 RNO131061:RNO131076 RXK131061:RXK131076 SHG131061:SHG131076 SRC131061:SRC131076 TAY131061:TAY131076 TKU131061:TKU131076 TUQ131061:TUQ131076 UEM131061:UEM131076 UOI131061:UOI131076 UYE131061:UYE131076 VIA131061:VIA131076 VRW131061:VRW131076 WBS131061:WBS131076 WLO131061:WLO131076 WVK131061:WVK131076 C196597:C196612 IY196597:IY196612 SU196597:SU196612 ACQ196597:ACQ196612 AMM196597:AMM196612 AWI196597:AWI196612 BGE196597:BGE196612 BQA196597:BQA196612 BZW196597:BZW196612 CJS196597:CJS196612 CTO196597:CTO196612 DDK196597:DDK196612 DNG196597:DNG196612 DXC196597:DXC196612 EGY196597:EGY196612 EQU196597:EQU196612 FAQ196597:FAQ196612 FKM196597:FKM196612 FUI196597:FUI196612 GEE196597:GEE196612 GOA196597:GOA196612 GXW196597:GXW196612 HHS196597:HHS196612 HRO196597:HRO196612 IBK196597:IBK196612 ILG196597:ILG196612 IVC196597:IVC196612 JEY196597:JEY196612 JOU196597:JOU196612 JYQ196597:JYQ196612 KIM196597:KIM196612 KSI196597:KSI196612 LCE196597:LCE196612 LMA196597:LMA196612 LVW196597:LVW196612 MFS196597:MFS196612 MPO196597:MPO196612 MZK196597:MZK196612 NJG196597:NJG196612 NTC196597:NTC196612 OCY196597:OCY196612 OMU196597:OMU196612 OWQ196597:OWQ196612 PGM196597:PGM196612 PQI196597:PQI196612 QAE196597:QAE196612 QKA196597:QKA196612 QTW196597:QTW196612 RDS196597:RDS196612 RNO196597:RNO196612 RXK196597:RXK196612 SHG196597:SHG196612 SRC196597:SRC196612 TAY196597:TAY196612 TKU196597:TKU196612 TUQ196597:TUQ196612 UEM196597:UEM196612 UOI196597:UOI196612 UYE196597:UYE196612 VIA196597:VIA196612 VRW196597:VRW196612 WBS196597:WBS196612 WLO196597:WLO196612 WVK196597:WVK196612 C262133:C262148 IY262133:IY262148 SU262133:SU262148 ACQ262133:ACQ262148 AMM262133:AMM262148 AWI262133:AWI262148 BGE262133:BGE262148 BQA262133:BQA262148 BZW262133:BZW262148 CJS262133:CJS262148 CTO262133:CTO262148 DDK262133:DDK262148 DNG262133:DNG262148 DXC262133:DXC262148 EGY262133:EGY262148 EQU262133:EQU262148 FAQ262133:FAQ262148 FKM262133:FKM262148 FUI262133:FUI262148 GEE262133:GEE262148 GOA262133:GOA262148 GXW262133:GXW262148 HHS262133:HHS262148 HRO262133:HRO262148 IBK262133:IBK262148 ILG262133:ILG262148 IVC262133:IVC262148 JEY262133:JEY262148 JOU262133:JOU262148 JYQ262133:JYQ262148 KIM262133:KIM262148 KSI262133:KSI262148 LCE262133:LCE262148 LMA262133:LMA262148 LVW262133:LVW262148 MFS262133:MFS262148 MPO262133:MPO262148 MZK262133:MZK262148 NJG262133:NJG262148 NTC262133:NTC262148 OCY262133:OCY262148 OMU262133:OMU262148 OWQ262133:OWQ262148 PGM262133:PGM262148 PQI262133:PQI262148 QAE262133:QAE262148 QKA262133:QKA262148 QTW262133:QTW262148 RDS262133:RDS262148 RNO262133:RNO262148 RXK262133:RXK262148 SHG262133:SHG262148 SRC262133:SRC262148 TAY262133:TAY262148 TKU262133:TKU262148 TUQ262133:TUQ262148 UEM262133:UEM262148 UOI262133:UOI262148 UYE262133:UYE262148 VIA262133:VIA262148 VRW262133:VRW262148 WBS262133:WBS262148 WLO262133:WLO262148 WVK262133:WVK262148 C327669:C327684 IY327669:IY327684 SU327669:SU327684 ACQ327669:ACQ327684 AMM327669:AMM327684 AWI327669:AWI327684 BGE327669:BGE327684 BQA327669:BQA327684 BZW327669:BZW327684 CJS327669:CJS327684 CTO327669:CTO327684 DDK327669:DDK327684 DNG327669:DNG327684 DXC327669:DXC327684 EGY327669:EGY327684 EQU327669:EQU327684 FAQ327669:FAQ327684 FKM327669:FKM327684 FUI327669:FUI327684 GEE327669:GEE327684 GOA327669:GOA327684 GXW327669:GXW327684 HHS327669:HHS327684 HRO327669:HRO327684 IBK327669:IBK327684 ILG327669:ILG327684 IVC327669:IVC327684 JEY327669:JEY327684 JOU327669:JOU327684 JYQ327669:JYQ327684 KIM327669:KIM327684 KSI327669:KSI327684 LCE327669:LCE327684 LMA327669:LMA327684 LVW327669:LVW327684 MFS327669:MFS327684 MPO327669:MPO327684 MZK327669:MZK327684 NJG327669:NJG327684 NTC327669:NTC327684 OCY327669:OCY327684 OMU327669:OMU327684 OWQ327669:OWQ327684 PGM327669:PGM327684 PQI327669:PQI327684 QAE327669:QAE327684 QKA327669:QKA327684 QTW327669:QTW327684 RDS327669:RDS327684 RNO327669:RNO327684 RXK327669:RXK327684 SHG327669:SHG327684 SRC327669:SRC327684 TAY327669:TAY327684 TKU327669:TKU327684 TUQ327669:TUQ327684 UEM327669:UEM327684 UOI327669:UOI327684 UYE327669:UYE327684 VIA327669:VIA327684 VRW327669:VRW327684 WBS327669:WBS327684 WLO327669:WLO327684 WVK327669:WVK327684 C393205:C393220 IY393205:IY393220 SU393205:SU393220 ACQ393205:ACQ393220 AMM393205:AMM393220 AWI393205:AWI393220 BGE393205:BGE393220 BQA393205:BQA393220 BZW393205:BZW393220 CJS393205:CJS393220 CTO393205:CTO393220 DDK393205:DDK393220 DNG393205:DNG393220 DXC393205:DXC393220 EGY393205:EGY393220 EQU393205:EQU393220 FAQ393205:FAQ393220 FKM393205:FKM393220 FUI393205:FUI393220 GEE393205:GEE393220 GOA393205:GOA393220 GXW393205:GXW393220 HHS393205:HHS393220 HRO393205:HRO393220 IBK393205:IBK393220 ILG393205:ILG393220 IVC393205:IVC393220 JEY393205:JEY393220 JOU393205:JOU393220 JYQ393205:JYQ393220 KIM393205:KIM393220 KSI393205:KSI393220 LCE393205:LCE393220 LMA393205:LMA393220 LVW393205:LVW393220 MFS393205:MFS393220 MPO393205:MPO393220 MZK393205:MZK393220 NJG393205:NJG393220 NTC393205:NTC393220 OCY393205:OCY393220 OMU393205:OMU393220 OWQ393205:OWQ393220 PGM393205:PGM393220 PQI393205:PQI393220 QAE393205:QAE393220 QKA393205:QKA393220 QTW393205:QTW393220 RDS393205:RDS393220 RNO393205:RNO393220 RXK393205:RXK393220 SHG393205:SHG393220 SRC393205:SRC393220 TAY393205:TAY393220 TKU393205:TKU393220 TUQ393205:TUQ393220 UEM393205:UEM393220 UOI393205:UOI393220 UYE393205:UYE393220 VIA393205:VIA393220 VRW393205:VRW393220 WBS393205:WBS393220 WLO393205:WLO393220 WVK393205:WVK393220 C458741:C458756 IY458741:IY458756 SU458741:SU458756 ACQ458741:ACQ458756 AMM458741:AMM458756 AWI458741:AWI458756 BGE458741:BGE458756 BQA458741:BQA458756 BZW458741:BZW458756 CJS458741:CJS458756 CTO458741:CTO458756 DDK458741:DDK458756 DNG458741:DNG458756 DXC458741:DXC458756 EGY458741:EGY458756 EQU458741:EQU458756 FAQ458741:FAQ458756 FKM458741:FKM458756 FUI458741:FUI458756 GEE458741:GEE458756 GOA458741:GOA458756 GXW458741:GXW458756 HHS458741:HHS458756 HRO458741:HRO458756 IBK458741:IBK458756 ILG458741:ILG458756 IVC458741:IVC458756 JEY458741:JEY458756 JOU458741:JOU458756 JYQ458741:JYQ458756 KIM458741:KIM458756 KSI458741:KSI458756 LCE458741:LCE458756 LMA458741:LMA458756 LVW458741:LVW458756 MFS458741:MFS458756 MPO458741:MPO458756 MZK458741:MZK458756 NJG458741:NJG458756 NTC458741:NTC458756 OCY458741:OCY458756 OMU458741:OMU458756 OWQ458741:OWQ458756 PGM458741:PGM458756 PQI458741:PQI458756 QAE458741:QAE458756 QKA458741:QKA458756 QTW458741:QTW458756 RDS458741:RDS458756 RNO458741:RNO458756 RXK458741:RXK458756 SHG458741:SHG458756 SRC458741:SRC458756 TAY458741:TAY458756 TKU458741:TKU458756 TUQ458741:TUQ458756 UEM458741:UEM458756 UOI458741:UOI458756 UYE458741:UYE458756 VIA458741:VIA458756 VRW458741:VRW458756 WBS458741:WBS458756 WLO458741:WLO458756 WVK458741:WVK458756 C524277:C524292 IY524277:IY524292 SU524277:SU524292 ACQ524277:ACQ524292 AMM524277:AMM524292 AWI524277:AWI524292 BGE524277:BGE524292 BQA524277:BQA524292 BZW524277:BZW524292 CJS524277:CJS524292 CTO524277:CTO524292 DDK524277:DDK524292 DNG524277:DNG524292 DXC524277:DXC524292 EGY524277:EGY524292 EQU524277:EQU524292 FAQ524277:FAQ524292 FKM524277:FKM524292 FUI524277:FUI524292 GEE524277:GEE524292 GOA524277:GOA524292 GXW524277:GXW524292 HHS524277:HHS524292 HRO524277:HRO524292 IBK524277:IBK524292 ILG524277:ILG524292 IVC524277:IVC524292 JEY524277:JEY524292 JOU524277:JOU524292 JYQ524277:JYQ524292 KIM524277:KIM524292 KSI524277:KSI524292 LCE524277:LCE524292 LMA524277:LMA524292 LVW524277:LVW524292 MFS524277:MFS524292 MPO524277:MPO524292 MZK524277:MZK524292 NJG524277:NJG524292 NTC524277:NTC524292 OCY524277:OCY524292 OMU524277:OMU524292 OWQ524277:OWQ524292 PGM524277:PGM524292 PQI524277:PQI524292 QAE524277:QAE524292 QKA524277:QKA524292 QTW524277:QTW524292 RDS524277:RDS524292 RNO524277:RNO524292 RXK524277:RXK524292 SHG524277:SHG524292 SRC524277:SRC524292 TAY524277:TAY524292 TKU524277:TKU524292 TUQ524277:TUQ524292 UEM524277:UEM524292 UOI524277:UOI524292 UYE524277:UYE524292 VIA524277:VIA524292 VRW524277:VRW524292 WBS524277:WBS524292 WLO524277:WLO524292 WVK524277:WVK524292 C589813:C589828 IY589813:IY589828 SU589813:SU589828 ACQ589813:ACQ589828 AMM589813:AMM589828 AWI589813:AWI589828 BGE589813:BGE589828 BQA589813:BQA589828 BZW589813:BZW589828 CJS589813:CJS589828 CTO589813:CTO589828 DDK589813:DDK589828 DNG589813:DNG589828 DXC589813:DXC589828 EGY589813:EGY589828 EQU589813:EQU589828 FAQ589813:FAQ589828 FKM589813:FKM589828 FUI589813:FUI589828 GEE589813:GEE589828 GOA589813:GOA589828 GXW589813:GXW589828 HHS589813:HHS589828 HRO589813:HRO589828 IBK589813:IBK589828 ILG589813:ILG589828 IVC589813:IVC589828 JEY589813:JEY589828 JOU589813:JOU589828 JYQ589813:JYQ589828 KIM589813:KIM589828 KSI589813:KSI589828 LCE589813:LCE589828 LMA589813:LMA589828 LVW589813:LVW589828 MFS589813:MFS589828 MPO589813:MPO589828 MZK589813:MZK589828 NJG589813:NJG589828 NTC589813:NTC589828 OCY589813:OCY589828 OMU589813:OMU589828 OWQ589813:OWQ589828 PGM589813:PGM589828 PQI589813:PQI589828 QAE589813:QAE589828 QKA589813:QKA589828 QTW589813:QTW589828 RDS589813:RDS589828 RNO589813:RNO589828 RXK589813:RXK589828 SHG589813:SHG589828 SRC589813:SRC589828 TAY589813:TAY589828 TKU589813:TKU589828 TUQ589813:TUQ589828 UEM589813:UEM589828 UOI589813:UOI589828 UYE589813:UYE589828 VIA589813:VIA589828 VRW589813:VRW589828 WBS589813:WBS589828 WLO589813:WLO589828 WVK589813:WVK589828 C655349:C655364 IY655349:IY655364 SU655349:SU655364 ACQ655349:ACQ655364 AMM655349:AMM655364 AWI655349:AWI655364 BGE655349:BGE655364 BQA655349:BQA655364 BZW655349:BZW655364 CJS655349:CJS655364 CTO655349:CTO655364 DDK655349:DDK655364 DNG655349:DNG655364 DXC655349:DXC655364 EGY655349:EGY655364 EQU655349:EQU655364 FAQ655349:FAQ655364 FKM655349:FKM655364 FUI655349:FUI655364 GEE655349:GEE655364 GOA655349:GOA655364 GXW655349:GXW655364 HHS655349:HHS655364 HRO655349:HRO655364 IBK655349:IBK655364 ILG655349:ILG655364 IVC655349:IVC655364 JEY655349:JEY655364 JOU655349:JOU655364 JYQ655349:JYQ655364 KIM655349:KIM655364 KSI655349:KSI655364 LCE655349:LCE655364 LMA655349:LMA655364 LVW655349:LVW655364 MFS655349:MFS655364 MPO655349:MPO655364 MZK655349:MZK655364 NJG655349:NJG655364 NTC655349:NTC655364 OCY655349:OCY655364 OMU655349:OMU655364 OWQ655349:OWQ655364 PGM655349:PGM655364 PQI655349:PQI655364 QAE655349:QAE655364 QKA655349:QKA655364 QTW655349:QTW655364 RDS655349:RDS655364 RNO655349:RNO655364 RXK655349:RXK655364 SHG655349:SHG655364 SRC655349:SRC655364 TAY655349:TAY655364 TKU655349:TKU655364 TUQ655349:TUQ655364 UEM655349:UEM655364 UOI655349:UOI655364 UYE655349:UYE655364 VIA655349:VIA655364 VRW655349:VRW655364 WBS655349:WBS655364 WLO655349:WLO655364 WVK655349:WVK655364 C720885:C720900 IY720885:IY720900 SU720885:SU720900 ACQ720885:ACQ720900 AMM720885:AMM720900 AWI720885:AWI720900 BGE720885:BGE720900 BQA720885:BQA720900 BZW720885:BZW720900 CJS720885:CJS720900 CTO720885:CTO720900 DDK720885:DDK720900 DNG720885:DNG720900 DXC720885:DXC720900 EGY720885:EGY720900 EQU720885:EQU720900 FAQ720885:FAQ720900 FKM720885:FKM720900 FUI720885:FUI720900 GEE720885:GEE720900 GOA720885:GOA720900 GXW720885:GXW720900 HHS720885:HHS720900 HRO720885:HRO720900 IBK720885:IBK720900 ILG720885:ILG720900 IVC720885:IVC720900 JEY720885:JEY720900 JOU720885:JOU720900 JYQ720885:JYQ720900 KIM720885:KIM720900 KSI720885:KSI720900 LCE720885:LCE720900 LMA720885:LMA720900 LVW720885:LVW720900 MFS720885:MFS720900 MPO720885:MPO720900 MZK720885:MZK720900 NJG720885:NJG720900 NTC720885:NTC720900 OCY720885:OCY720900 OMU720885:OMU720900 OWQ720885:OWQ720900 PGM720885:PGM720900 PQI720885:PQI720900 QAE720885:QAE720900 QKA720885:QKA720900 QTW720885:QTW720900 RDS720885:RDS720900 RNO720885:RNO720900 RXK720885:RXK720900 SHG720885:SHG720900 SRC720885:SRC720900 TAY720885:TAY720900 TKU720885:TKU720900 TUQ720885:TUQ720900 UEM720885:UEM720900 UOI720885:UOI720900 UYE720885:UYE720900 VIA720885:VIA720900 VRW720885:VRW720900 WBS720885:WBS720900 WLO720885:WLO720900 WVK720885:WVK720900 C786421:C786436 IY786421:IY786436 SU786421:SU786436 ACQ786421:ACQ786436 AMM786421:AMM786436 AWI786421:AWI786436 BGE786421:BGE786436 BQA786421:BQA786436 BZW786421:BZW786436 CJS786421:CJS786436 CTO786421:CTO786436 DDK786421:DDK786436 DNG786421:DNG786436 DXC786421:DXC786436 EGY786421:EGY786436 EQU786421:EQU786436 FAQ786421:FAQ786436 FKM786421:FKM786436 FUI786421:FUI786436 GEE786421:GEE786436 GOA786421:GOA786436 GXW786421:GXW786436 HHS786421:HHS786436 HRO786421:HRO786436 IBK786421:IBK786436 ILG786421:ILG786436 IVC786421:IVC786436 JEY786421:JEY786436 JOU786421:JOU786436 JYQ786421:JYQ786436 KIM786421:KIM786436 KSI786421:KSI786436 LCE786421:LCE786436 LMA786421:LMA786436 LVW786421:LVW786436 MFS786421:MFS786436 MPO786421:MPO786436 MZK786421:MZK786436 NJG786421:NJG786436 NTC786421:NTC786436 OCY786421:OCY786436 OMU786421:OMU786436 OWQ786421:OWQ786436 PGM786421:PGM786436 PQI786421:PQI786436 QAE786421:QAE786436 QKA786421:QKA786436 QTW786421:QTW786436 RDS786421:RDS786436 RNO786421:RNO786436 RXK786421:RXK786436 SHG786421:SHG786436 SRC786421:SRC786436 TAY786421:TAY786436 TKU786421:TKU786436 TUQ786421:TUQ786436 UEM786421:UEM786436 UOI786421:UOI786436 UYE786421:UYE786436 VIA786421:VIA786436 VRW786421:VRW786436 WBS786421:WBS786436 WLO786421:WLO786436 WVK786421:WVK786436 C851957:C851972 IY851957:IY851972 SU851957:SU851972 ACQ851957:ACQ851972 AMM851957:AMM851972 AWI851957:AWI851972 BGE851957:BGE851972 BQA851957:BQA851972 BZW851957:BZW851972 CJS851957:CJS851972 CTO851957:CTO851972 DDK851957:DDK851972 DNG851957:DNG851972 DXC851957:DXC851972 EGY851957:EGY851972 EQU851957:EQU851972 FAQ851957:FAQ851972 FKM851957:FKM851972 FUI851957:FUI851972 GEE851957:GEE851972 GOA851957:GOA851972 GXW851957:GXW851972 HHS851957:HHS851972 HRO851957:HRO851972 IBK851957:IBK851972 ILG851957:ILG851972 IVC851957:IVC851972 JEY851957:JEY851972 JOU851957:JOU851972 JYQ851957:JYQ851972 KIM851957:KIM851972 KSI851957:KSI851972 LCE851957:LCE851972 LMA851957:LMA851972 LVW851957:LVW851972 MFS851957:MFS851972 MPO851957:MPO851972 MZK851957:MZK851972 NJG851957:NJG851972 NTC851957:NTC851972 OCY851957:OCY851972 OMU851957:OMU851972 OWQ851957:OWQ851972 PGM851957:PGM851972 PQI851957:PQI851972 QAE851957:QAE851972 QKA851957:QKA851972 QTW851957:QTW851972 RDS851957:RDS851972 RNO851957:RNO851972 RXK851957:RXK851972 SHG851957:SHG851972 SRC851957:SRC851972 TAY851957:TAY851972 TKU851957:TKU851972 TUQ851957:TUQ851972 UEM851957:UEM851972 UOI851957:UOI851972 UYE851957:UYE851972 VIA851957:VIA851972 VRW851957:VRW851972 WBS851957:WBS851972 WLO851957:WLO851972 WVK851957:WVK851972 C917493:C917508 IY917493:IY917508 SU917493:SU917508 ACQ917493:ACQ917508 AMM917493:AMM917508 AWI917493:AWI917508 BGE917493:BGE917508 BQA917493:BQA917508 BZW917493:BZW917508 CJS917493:CJS917508 CTO917493:CTO917508 DDK917493:DDK917508 DNG917493:DNG917508 DXC917493:DXC917508 EGY917493:EGY917508 EQU917493:EQU917508 FAQ917493:FAQ917508 FKM917493:FKM917508 FUI917493:FUI917508 GEE917493:GEE917508 GOA917493:GOA917508 GXW917493:GXW917508 HHS917493:HHS917508 HRO917493:HRO917508 IBK917493:IBK917508 ILG917493:ILG917508 IVC917493:IVC917508 JEY917493:JEY917508 JOU917493:JOU917508 JYQ917493:JYQ917508 KIM917493:KIM917508 KSI917493:KSI917508 LCE917493:LCE917508 LMA917493:LMA917508 LVW917493:LVW917508 MFS917493:MFS917508 MPO917493:MPO917508 MZK917493:MZK917508 NJG917493:NJG917508 NTC917493:NTC917508 OCY917493:OCY917508 OMU917493:OMU917508 OWQ917493:OWQ917508 PGM917493:PGM917508 PQI917493:PQI917508 QAE917493:QAE917508 QKA917493:QKA917508 QTW917493:QTW917508 RDS917493:RDS917508 RNO917493:RNO917508 RXK917493:RXK917508 SHG917493:SHG917508 SRC917493:SRC917508 TAY917493:TAY917508 TKU917493:TKU917508 TUQ917493:TUQ917508 UEM917493:UEM917508 UOI917493:UOI917508 UYE917493:UYE917508 VIA917493:VIA917508 VRW917493:VRW917508 WBS917493:WBS917508 WLO917493:WLO917508 WVK917493:WVK917508 C983029:C983044 IY983029:IY983044 SU983029:SU983044 ACQ983029:ACQ983044 AMM983029:AMM983044 AWI983029:AWI983044 BGE983029:BGE983044 BQA983029:BQA983044 BZW983029:BZW983044 CJS983029:CJS983044 CTO983029:CTO983044 DDK983029:DDK983044 DNG983029:DNG983044 DXC983029:DXC983044 EGY983029:EGY983044 EQU983029:EQU983044 FAQ983029:FAQ983044 FKM983029:FKM983044 FUI983029:FUI983044 GEE983029:GEE983044 GOA983029:GOA983044 GXW983029:GXW983044 HHS983029:HHS983044 HRO983029:HRO983044 IBK983029:IBK983044 ILG983029:ILG983044 IVC983029:IVC983044 JEY983029:JEY983044 JOU983029:JOU983044 JYQ983029:JYQ983044 KIM983029:KIM983044 KSI983029:KSI983044 LCE983029:LCE983044 LMA983029:LMA983044 LVW983029:LVW983044 MFS983029:MFS983044 MPO983029:MPO983044 MZK983029:MZK983044 NJG983029:NJG983044 NTC983029:NTC983044 OCY983029:OCY983044 OMU983029:OMU983044 OWQ983029:OWQ983044 PGM983029:PGM983044 PQI983029:PQI983044 QAE983029:QAE983044 QKA983029:QKA983044 QTW983029:QTW983044 RDS983029:RDS983044 RNO983029:RNO983044 RXK983029:RXK983044 SHG983029:SHG983044 SRC983029:SRC983044 TAY983029:TAY983044 TKU983029:TKU983044 TUQ983029:TUQ983044 UEM983029:UEM983044 UOI983029:UOI983044 UYE983029:UYE983044 VIA983029:VIA983044 VRW983029:VRW983044 WBS983029:WBS983044 WLO983029:WLO983044" xr:uid="{475B0131-F787-49B8-B366-FB18A9CE77B9}">
      <formula1>#REF!</formula1>
    </dataValidation>
    <dataValidation type="list" allowBlank="1" showInputMessage="1" showErrorMessage="1" error="You must select a position from the drop down menu. New positions canbe added in the &quot;Other Staff&quot; sheet. " promptTitle="Select a Position" prompt="Please select a position from the drop down menu. New positions can be added in the &quot;Other Staff&quot; sheet. " sqref="C25:C38" xr:uid="{11E58C8B-E3F6-4C74-B87C-1B2261A3E662}">
      <formula1>$B$60:$B$96</formula1>
    </dataValidation>
  </dataValidations>
  <pageMargins left="0.7" right="0.7" top="0.75" bottom="0.75" header="0.3" footer="0.3"/>
  <pageSetup scale="68"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78255-8B36-4DEA-94EC-A022F8916752}">
  <dimension ref="A1:O14"/>
  <sheetViews>
    <sheetView showGridLines="0" zoomScaleNormal="100" workbookViewId="0">
      <pane ySplit="6" topLeftCell="A7" activePane="bottomLeft" state="frozen"/>
      <selection pane="bottomLeft" activeCell="D14" sqref="D14"/>
    </sheetView>
  </sheetViews>
  <sheetFormatPr defaultRowHeight="14.45"/>
  <cols>
    <col min="1" max="1" width="2.7109375" customWidth="1"/>
    <col min="2" max="2" width="28.140625" customWidth="1"/>
    <col min="3" max="3" width="34.140625" customWidth="1"/>
    <col min="4" max="6" width="25.7109375" customWidth="1"/>
    <col min="7" max="7" width="12.28515625" customWidth="1"/>
    <col min="8" max="8" width="14.85546875" customWidth="1"/>
    <col min="9" max="9" width="11" customWidth="1"/>
    <col min="10" max="10" width="12.28515625" customWidth="1"/>
    <col min="11" max="11" width="14.5703125" customWidth="1"/>
    <col min="12" max="12" width="11" customWidth="1"/>
    <col min="13" max="13" width="12.28515625" customWidth="1"/>
    <col min="14" max="14" width="14.42578125" customWidth="1"/>
    <col min="15" max="15" width="11" customWidth="1"/>
    <col min="16" max="16" width="12.28515625" customWidth="1"/>
    <col min="17" max="17" width="14.5703125" customWidth="1"/>
    <col min="18" max="18" width="11" customWidth="1"/>
    <col min="19" max="19" width="12.28515625" customWidth="1"/>
    <col min="20" max="20" width="14.5703125" customWidth="1"/>
    <col min="21" max="21" width="11" customWidth="1"/>
    <col min="22" max="22" width="12.28515625" customWidth="1"/>
    <col min="23" max="23" width="14.5703125" customWidth="1"/>
    <col min="24" max="24" width="11" customWidth="1"/>
    <col min="256" max="256" width="2.7109375" customWidth="1"/>
    <col min="257" max="257" width="25.7109375" customWidth="1"/>
    <col min="258" max="258" width="11" customWidth="1"/>
    <col min="259" max="262" width="25.7109375" customWidth="1"/>
    <col min="263" max="263" width="12.28515625" customWidth="1"/>
    <col min="264" max="264" width="14.85546875" customWidth="1"/>
    <col min="265" max="265" width="11" customWidth="1"/>
    <col min="266" max="266" width="12.28515625" customWidth="1"/>
    <col min="267" max="267" width="14.5703125" customWidth="1"/>
    <col min="268" max="268" width="11" customWidth="1"/>
    <col min="269" max="269" width="12.28515625" customWidth="1"/>
    <col min="270" max="270" width="14.42578125" customWidth="1"/>
    <col min="271" max="271" width="11" customWidth="1"/>
    <col min="272" max="272" width="12.28515625" customWidth="1"/>
    <col min="273" max="273" width="14.5703125" customWidth="1"/>
    <col min="274" max="274" width="11" customWidth="1"/>
    <col min="275" max="275" width="12.28515625" customWidth="1"/>
    <col min="276" max="276" width="14.5703125" customWidth="1"/>
    <col min="277" max="277" width="11" customWidth="1"/>
    <col min="278" max="278" width="12.28515625" customWidth="1"/>
    <col min="279" max="279" width="14.5703125" customWidth="1"/>
    <col min="280" max="280" width="11" customWidth="1"/>
    <col min="512" max="512" width="2.7109375" customWidth="1"/>
    <col min="513" max="513" width="25.7109375" customWidth="1"/>
    <col min="514" max="514" width="11" customWidth="1"/>
    <col min="515" max="518" width="25.7109375" customWidth="1"/>
    <col min="519" max="519" width="12.28515625" customWidth="1"/>
    <col min="520" max="520" width="14.85546875" customWidth="1"/>
    <col min="521" max="521" width="11" customWidth="1"/>
    <col min="522" max="522" width="12.28515625" customWidth="1"/>
    <col min="523" max="523" width="14.5703125" customWidth="1"/>
    <col min="524" max="524" width="11" customWidth="1"/>
    <col min="525" max="525" width="12.28515625" customWidth="1"/>
    <col min="526" max="526" width="14.42578125" customWidth="1"/>
    <col min="527" max="527" width="11" customWidth="1"/>
    <col min="528" max="528" width="12.28515625" customWidth="1"/>
    <col min="529" max="529" width="14.5703125" customWidth="1"/>
    <col min="530" max="530" width="11" customWidth="1"/>
    <col min="531" max="531" width="12.28515625" customWidth="1"/>
    <col min="532" max="532" width="14.5703125" customWidth="1"/>
    <col min="533" max="533" width="11" customWidth="1"/>
    <col min="534" max="534" width="12.28515625" customWidth="1"/>
    <col min="535" max="535" width="14.5703125" customWidth="1"/>
    <col min="536" max="536" width="11" customWidth="1"/>
    <col min="768" max="768" width="2.7109375" customWidth="1"/>
    <col min="769" max="769" width="25.7109375" customWidth="1"/>
    <col min="770" max="770" width="11" customWidth="1"/>
    <col min="771" max="774" width="25.7109375" customWidth="1"/>
    <col min="775" max="775" width="12.28515625" customWidth="1"/>
    <col min="776" max="776" width="14.85546875" customWidth="1"/>
    <col min="777" max="777" width="11" customWidth="1"/>
    <col min="778" max="778" width="12.28515625" customWidth="1"/>
    <col min="779" max="779" width="14.5703125" customWidth="1"/>
    <col min="780" max="780" width="11" customWidth="1"/>
    <col min="781" max="781" width="12.28515625" customWidth="1"/>
    <col min="782" max="782" width="14.42578125" customWidth="1"/>
    <col min="783" max="783" width="11" customWidth="1"/>
    <col min="784" max="784" width="12.28515625" customWidth="1"/>
    <col min="785" max="785" width="14.5703125" customWidth="1"/>
    <col min="786" max="786" width="11" customWidth="1"/>
    <col min="787" max="787" width="12.28515625" customWidth="1"/>
    <col min="788" max="788" width="14.5703125" customWidth="1"/>
    <col min="789" max="789" width="11" customWidth="1"/>
    <col min="790" max="790" width="12.28515625" customWidth="1"/>
    <col min="791" max="791" width="14.5703125" customWidth="1"/>
    <col min="792" max="792" width="11" customWidth="1"/>
    <col min="1024" max="1024" width="2.7109375" customWidth="1"/>
    <col min="1025" max="1025" width="25.7109375" customWidth="1"/>
    <col min="1026" max="1026" width="11" customWidth="1"/>
    <col min="1027" max="1030" width="25.7109375" customWidth="1"/>
    <col min="1031" max="1031" width="12.28515625" customWidth="1"/>
    <col min="1032" max="1032" width="14.85546875" customWidth="1"/>
    <col min="1033" max="1033" width="11" customWidth="1"/>
    <col min="1034" max="1034" width="12.28515625" customWidth="1"/>
    <col min="1035" max="1035" width="14.5703125" customWidth="1"/>
    <col min="1036" max="1036" width="11" customWidth="1"/>
    <col min="1037" max="1037" width="12.28515625" customWidth="1"/>
    <col min="1038" max="1038" width="14.42578125" customWidth="1"/>
    <col min="1039" max="1039" width="11" customWidth="1"/>
    <col min="1040" max="1040" width="12.28515625" customWidth="1"/>
    <col min="1041" max="1041" width="14.5703125" customWidth="1"/>
    <col min="1042" max="1042" width="11" customWidth="1"/>
    <col min="1043" max="1043" width="12.28515625" customWidth="1"/>
    <col min="1044" max="1044" width="14.5703125" customWidth="1"/>
    <col min="1045" max="1045" width="11" customWidth="1"/>
    <col min="1046" max="1046" width="12.28515625" customWidth="1"/>
    <col min="1047" max="1047" width="14.5703125" customWidth="1"/>
    <col min="1048" max="1048" width="11" customWidth="1"/>
    <col min="1280" max="1280" width="2.7109375" customWidth="1"/>
    <col min="1281" max="1281" width="25.7109375" customWidth="1"/>
    <col min="1282" max="1282" width="11" customWidth="1"/>
    <col min="1283" max="1286" width="25.7109375" customWidth="1"/>
    <col min="1287" max="1287" width="12.28515625" customWidth="1"/>
    <col min="1288" max="1288" width="14.85546875" customWidth="1"/>
    <col min="1289" max="1289" width="11" customWidth="1"/>
    <col min="1290" max="1290" width="12.28515625" customWidth="1"/>
    <col min="1291" max="1291" width="14.5703125" customWidth="1"/>
    <col min="1292" max="1292" width="11" customWidth="1"/>
    <col min="1293" max="1293" width="12.28515625" customWidth="1"/>
    <col min="1294" max="1294" width="14.42578125" customWidth="1"/>
    <col min="1295" max="1295" width="11" customWidth="1"/>
    <col min="1296" max="1296" width="12.28515625" customWidth="1"/>
    <col min="1297" max="1297" width="14.5703125" customWidth="1"/>
    <col min="1298" max="1298" width="11" customWidth="1"/>
    <col min="1299" max="1299" width="12.28515625" customWidth="1"/>
    <col min="1300" max="1300" width="14.5703125" customWidth="1"/>
    <col min="1301" max="1301" width="11" customWidth="1"/>
    <col min="1302" max="1302" width="12.28515625" customWidth="1"/>
    <col min="1303" max="1303" width="14.5703125" customWidth="1"/>
    <col min="1304" max="1304" width="11" customWidth="1"/>
    <col min="1536" max="1536" width="2.7109375" customWidth="1"/>
    <col min="1537" max="1537" width="25.7109375" customWidth="1"/>
    <col min="1538" max="1538" width="11" customWidth="1"/>
    <col min="1539" max="1542" width="25.7109375" customWidth="1"/>
    <col min="1543" max="1543" width="12.28515625" customWidth="1"/>
    <col min="1544" max="1544" width="14.85546875" customWidth="1"/>
    <col min="1545" max="1545" width="11" customWidth="1"/>
    <col min="1546" max="1546" width="12.28515625" customWidth="1"/>
    <col min="1547" max="1547" width="14.5703125" customWidth="1"/>
    <col min="1548" max="1548" width="11" customWidth="1"/>
    <col min="1549" max="1549" width="12.28515625" customWidth="1"/>
    <col min="1550" max="1550" width="14.42578125" customWidth="1"/>
    <col min="1551" max="1551" width="11" customWidth="1"/>
    <col min="1552" max="1552" width="12.28515625" customWidth="1"/>
    <col min="1553" max="1553" width="14.5703125" customWidth="1"/>
    <col min="1554" max="1554" width="11" customWidth="1"/>
    <col min="1555" max="1555" width="12.28515625" customWidth="1"/>
    <col min="1556" max="1556" width="14.5703125" customWidth="1"/>
    <col min="1557" max="1557" width="11" customWidth="1"/>
    <col min="1558" max="1558" width="12.28515625" customWidth="1"/>
    <col min="1559" max="1559" width="14.5703125" customWidth="1"/>
    <col min="1560" max="1560" width="11" customWidth="1"/>
    <col min="1792" max="1792" width="2.7109375" customWidth="1"/>
    <col min="1793" max="1793" width="25.7109375" customWidth="1"/>
    <col min="1794" max="1794" width="11" customWidth="1"/>
    <col min="1795" max="1798" width="25.7109375" customWidth="1"/>
    <col min="1799" max="1799" width="12.28515625" customWidth="1"/>
    <col min="1800" max="1800" width="14.85546875" customWidth="1"/>
    <col min="1801" max="1801" width="11" customWidth="1"/>
    <col min="1802" max="1802" width="12.28515625" customWidth="1"/>
    <col min="1803" max="1803" width="14.5703125" customWidth="1"/>
    <col min="1804" max="1804" width="11" customWidth="1"/>
    <col min="1805" max="1805" width="12.28515625" customWidth="1"/>
    <col min="1806" max="1806" width="14.42578125" customWidth="1"/>
    <col min="1807" max="1807" width="11" customWidth="1"/>
    <col min="1808" max="1808" width="12.28515625" customWidth="1"/>
    <col min="1809" max="1809" width="14.5703125" customWidth="1"/>
    <col min="1810" max="1810" width="11" customWidth="1"/>
    <col min="1811" max="1811" width="12.28515625" customWidth="1"/>
    <col min="1812" max="1812" width="14.5703125" customWidth="1"/>
    <col min="1813" max="1813" width="11" customWidth="1"/>
    <col min="1814" max="1814" width="12.28515625" customWidth="1"/>
    <col min="1815" max="1815" width="14.5703125" customWidth="1"/>
    <col min="1816" max="1816" width="11" customWidth="1"/>
    <col min="2048" max="2048" width="2.7109375" customWidth="1"/>
    <col min="2049" max="2049" width="25.7109375" customWidth="1"/>
    <col min="2050" max="2050" width="11" customWidth="1"/>
    <col min="2051" max="2054" width="25.7109375" customWidth="1"/>
    <col min="2055" max="2055" width="12.28515625" customWidth="1"/>
    <col min="2056" max="2056" width="14.85546875" customWidth="1"/>
    <col min="2057" max="2057" width="11" customWidth="1"/>
    <col min="2058" max="2058" width="12.28515625" customWidth="1"/>
    <col min="2059" max="2059" width="14.5703125" customWidth="1"/>
    <col min="2060" max="2060" width="11" customWidth="1"/>
    <col min="2061" max="2061" width="12.28515625" customWidth="1"/>
    <col min="2062" max="2062" width="14.42578125" customWidth="1"/>
    <col min="2063" max="2063" width="11" customWidth="1"/>
    <col min="2064" max="2064" width="12.28515625" customWidth="1"/>
    <col min="2065" max="2065" width="14.5703125" customWidth="1"/>
    <col min="2066" max="2066" width="11" customWidth="1"/>
    <col min="2067" max="2067" width="12.28515625" customWidth="1"/>
    <col min="2068" max="2068" width="14.5703125" customWidth="1"/>
    <col min="2069" max="2069" width="11" customWidth="1"/>
    <col min="2070" max="2070" width="12.28515625" customWidth="1"/>
    <col min="2071" max="2071" width="14.5703125" customWidth="1"/>
    <col min="2072" max="2072" width="11" customWidth="1"/>
    <col min="2304" max="2304" width="2.7109375" customWidth="1"/>
    <col min="2305" max="2305" width="25.7109375" customWidth="1"/>
    <col min="2306" max="2306" width="11" customWidth="1"/>
    <col min="2307" max="2310" width="25.7109375" customWidth="1"/>
    <col min="2311" max="2311" width="12.28515625" customWidth="1"/>
    <col min="2312" max="2312" width="14.85546875" customWidth="1"/>
    <col min="2313" max="2313" width="11" customWidth="1"/>
    <col min="2314" max="2314" width="12.28515625" customWidth="1"/>
    <col min="2315" max="2315" width="14.5703125" customWidth="1"/>
    <col min="2316" max="2316" width="11" customWidth="1"/>
    <col min="2317" max="2317" width="12.28515625" customWidth="1"/>
    <col min="2318" max="2318" width="14.42578125" customWidth="1"/>
    <col min="2319" max="2319" width="11" customWidth="1"/>
    <col min="2320" max="2320" width="12.28515625" customWidth="1"/>
    <col min="2321" max="2321" width="14.5703125" customWidth="1"/>
    <col min="2322" max="2322" width="11" customWidth="1"/>
    <col min="2323" max="2323" width="12.28515625" customWidth="1"/>
    <col min="2324" max="2324" width="14.5703125" customWidth="1"/>
    <col min="2325" max="2325" width="11" customWidth="1"/>
    <col min="2326" max="2326" width="12.28515625" customWidth="1"/>
    <col min="2327" max="2327" width="14.5703125" customWidth="1"/>
    <col min="2328" max="2328" width="11" customWidth="1"/>
    <col min="2560" max="2560" width="2.7109375" customWidth="1"/>
    <col min="2561" max="2561" width="25.7109375" customWidth="1"/>
    <col min="2562" max="2562" width="11" customWidth="1"/>
    <col min="2563" max="2566" width="25.7109375" customWidth="1"/>
    <col min="2567" max="2567" width="12.28515625" customWidth="1"/>
    <col min="2568" max="2568" width="14.85546875" customWidth="1"/>
    <col min="2569" max="2569" width="11" customWidth="1"/>
    <col min="2570" max="2570" width="12.28515625" customWidth="1"/>
    <col min="2571" max="2571" width="14.5703125" customWidth="1"/>
    <col min="2572" max="2572" width="11" customWidth="1"/>
    <col min="2573" max="2573" width="12.28515625" customWidth="1"/>
    <col min="2574" max="2574" width="14.42578125" customWidth="1"/>
    <col min="2575" max="2575" width="11" customWidth="1"/>
    <col min="2576" max="2576" width="12.28515625" customWidth="1"/>
    <col min="2577" max="2577" width="14.5703125" customWidth="1"/>
    <col min="2578" max="2578" width="11" customWidth="1"/>
    <col min="2579" max="2579" width="12.28515625" customWidth="1"/>
    <col min="2580" max="2580" width="14.5703125" customWidth="1"/>
    <col min="2581" max="2581" width="11" customWidth="1"/>
    <col min="2582" max="2582" width="12.28515625" customWidth="1"/>
    <col min="2583" max="2583" width="14.5703125" customWidth="1"/>
    <col min="2584" max="2584" width="11" customWidth="1"/>
    <col min="2816" max="2816" width="2.7109375" customWidth="1"/>
    <col min="2817" max="2817" width="25.7109375" customWidth="1"/>
    <col min="2818" max="2818" width="11" customWidth="1"/>
    <col min="2819" max="2822" width="25.7109375" customWidth="1"/>
    <col min="2823" max="2823" width="12.28515625" customWidth="1"/>
    <col min="2824" max="2824" width="14.85546875" customWidth="1"/>
    <col min="2825" max="2825" width="11" customWidth="1"/>
    <col min="2826" max="2826" width="12.28515625" customWidth="1"/>
    <col min="2827" max="2827" width="14.5703125" customWidth="1"/>
    <col min="2828" max="2828" width="11" customWidth="1"/>
    <col min="2829" max="2829" width="12.28515625" customWidth="1"/>
    <col min="2830" max="2830" width="14.42578125" customWidth="1"/>
    <col min="2831" max="2831" width="11" customWidth="1"/>
    <col min="2832" max="2832" width="12.28515625" customWidth="1"/>
    <col min="2833" max="2833" width="14.5703125" customWidth="1"/>
    <col min="2834" max="2834" width="11" customWidth="1"/>
    <col min="2835" max="2835" width="12.28515625" customWidth="1"/>
    <col min="2836" max="2836" width="14.5703125" customWidth="1"/>
    <col min="2837" max="2837" width="11" customWidth="1"/>
    <col min="2838" max="2838" width="12.28515625" customWidth="1"/>
    <col min="2839" max="2839" width="14.5703125" customWidth="1"/>
    <col min="2840" max="2840" width="11" customWidth="1"/>
    <col min="3072" max="3072" width="2.7109375" customWidth="1"/>
    <col min="3073" max="3073" width="25.7109375" customWidth="1"/>
    <col min="3074" max="3074" width="11" customWidth="1"/>
    <col min="3075" max="3078" width="25.7109375" customWidth="1"/>
    <col min="3079" max="3079" width="12.28515625" customWidth="1"/>
    <col min="3080" max="3080" width="14.85546875" customWidth="1"/>
    <col min="3081" max="3081" width="11" customWidth="1"/>
    <col min="3082" max="3082" width="12.28515625" customWidth="1"/>
    <col min="3083" max="3083" width="14.5703125" customWidth="1"/>
    <col min="3084" max="3084" width="11" customWidth="1"/>
    <col min="3085" max="3085" width="12.28515625" customWidth="1"/>
    <col min="3086" max="3086" width="14.42578125" customWidth="1"/>
    <col min="3087" max="3087" width="11" customWidth="1"/>
    <col min="3088" max="3088" width="12.28515625" customWidth="1"/>
    <col min="3089" max="3089" width="14.5703125" customWidth="1"/>
    <col min="3090" max="3090" width="11" customWidth="1"/>
    <col min="3091" max="3091" width="12.28515625" customWidth="1"/>
    <col min="3092" max="3092" width="14.5703125" customWidth="1"/>
    <col min="3093" max="3093" width="11" customWidth="1"/>
    <col min="3094" max="3094" width="12.28515625" customWidth="1"/>
    <col min="3095" max="3095" width="14.5703125" customWidth="1"/>
    <col min="3096" max="3096" width="11" customWidth="1"/>
    <col min="3328" max="3328" width="2.7109375" customWidth="1"/>
    <col min="3329" max="3329" width="25.7109375" customWidth="1"/>
    <col min="3330" max="3330" width="11" customWidth="1"/>
    <col min="3331" max="3334" width="25.7109375" customWidth="1"/>
    <col min="3335" max="3335" width="12.28515625" customWidth="1"/>
    <col min="3336" max="3336" width="14.85546875" customWidth="1"/>
    <col min="3337" max="3337" width="11" customWidth="1"/>
    <col min="3338" max="3338" width="12.28515625" customWidth="1"/>
    <col min="3339" max="3339" width="14.5703125" customWidth="1"/>
    <col min="3340" max="3340" width="11" customWidth="1"/>
    <col min="3341" max="3341" width="12.28515625" customWidth="1"/>
    <col min="3342" max="3342" width="14.42578125" customWidth="1"/>
    <col min="3343" max="3343" width="11" customWidth="1"/>
    <col min="3344" max="3344" width="12.28515625" customWidth="1"/>
    <col min="3345" max="3345" width="14.5703125" customWidth="1"/>
    <col min="3346" max="3346" width="11" customWidth="1"/>
    <col min="3347" max="3347" width="12.28515625" customWidth="1"/>
    <col min="3348" max="3348" width="14.5703125" customWidth="1"/>
    <col min="3349" max="3349" width="11" customWidth="1"/>
    <col min="3350" max="3350" width="12.28515625" customWidth="1"/>
    <col min="3351" max="3351" width="14.5703125" customWidth="1"/>
    <col min="3352" max="3352" width="11" customWidth="1"/>
    <col min="3584" max="3584" width="2.7109375" customWidth="1"/>
    <col min="3585" max="3585" width="25.7109375" customWidth="1"/>
    <col min="3586" max="3586" width="11" customWidth="1"/>
    <col min="3587" max="3590" width="25.7109375" customWidth="1"/>
    <col min="3591" max="3591" width="12.28515625" customWidth="1"/>
    <col min="3592" max="3592" width="14.85546875" customWidth="1"/>
    <col min="3593" max="3593" width="11" customWidth="1"/>
    <col min="3594" max="3594" width="12.28515625" customWidth="1"/>
    <col min="3595" max="3595" width="14.5703125" customWidth="1"/>
    <col min="3596" max="3596" width="11" customWidth="1"/>
    <col min="3597" max="3597" width="12.28515625" customWidth="1"/>
    <col min="3598" max="3598" width="14.42578125" customWidth="1"/>
    <col min="3599" max="3599" width="11" customWidth="1"/>
    <col min="3600" max="3600" width="12.28515625" customWidth="1"/>
    <col min="3601" max="3601" width="14.5703125" customWidth="1"/>
    <col min="3602" max="3602" width="11" customWidth="1"/>
    <col min="3603" max="3603" width="12.28515625" customWidth="1"/>
    <col min="3604" max="3604" width="14.5703125" customWidth="1"/>
    <col min="3605" max="3605" width="11" customWidth="1"/>
    <col min="3606" max="3606" width="12.28515625" customWidth="1"/>
    <col min="3607" max="3607" width="14.5703125" customWidth="1"/>
    <col min="3608" max="3608" width="11" customWidth="1"/>
    <col min="3840" max="3840" width="2.7109375" customWidth="1"/>
    <col min="3841" max="3841" width="25.7109375" customWidth="1"/>
    <col min="3842" max="3842" width="11" customWidth="1"/>
    <col min="3843" max="3846" width="25.7109375" customWidth="1"/>
    <col min="3847" max="3847" width="12.28515625" customWidth="1"/>
    <col min="3848" max="3848" width="14.85546875" customWidth="1"/>
    <col min="3849" max="3849" width="11" customWidth="1"/>
    <col min="3850" max="3850" width="12.28515625" customWidth="1"/>
    <col min="3851" max="3851" width="14.5703125" customWidth="1"/>
    <col min="3852" max="3852" width="11" customWidth="1"/>
    <col min="3853" max="3853" width="12.28515625" customWidth="1"/>
    <col min="3854" max="3854" width="14.42578125" customWidth="1"/>
    <col min="3855" max="3855" width="11" customWidth="1"/>
    <col min="3856" max="3856" width="12.28515625" customWidth="1"/>
    <col min="3857" max="3857" width="14.5703125" customWidth="1"/>
    <col min="3858" max="3858" width="11" customWidth="1"/>
    <col min="3859" max="3859" width="12.28515625" customWidth="1"/>
    <col min="3860" max="3860" width="14.5703125" customWidth="1"/>
    <col min="3861" max="3861" width="11" customWidth="1"/>
    <col min="3862" max="3862" width="12.28515625" customWidth="1"/>
    <col min="3863" max="3863" width="14.5703125" customWidth="1"/>
    <col min="3864" max="3864" width="11" customWidth="1"/>
    <col min="4096" max="4096" width="2.7109375" customWidth="1"/>
    <col min="4097" max="4097" width="25.7109375" customWidth="1"/>
    <col min="4098" max="4098" width="11" customWidth="1"/>
    <col min="4099" max="4102" width="25.7109375" customWidth="1"/>
    <col min="4103" max="4103" width="12.28515625" customWidth="1"/>
    <col min="4104" max="4104" width="14.85546875" customWidth="1"/>
    <col min="4105" max="4105" width="11" customWidth="1"/>
    <col min="4106" max="4106" width="12.28515625" customWidth="1"/>
    <col min="4107" max="4107" width="14.5703125" customWidth="1"/>
    <col min="4108" max="4108" width="11" customWidth="1"/>
    <col min="4109" max="4109" width="12.28515625" customWidth="1"/>
    <col min="4110" max="4110" width="14.42578125" customWidth="1"/>
    <col min="4111" max="4111" width="11" customWidth="1"/>
    <col min="4112" max="4112" width="12.28515625" customWidth="1"/>
    <col min="4113" max="4113" width="14.5703125" customWidth="1"/>
    <col min="4114" max="4114" width="11" customWidth="1"/>
    <col min="4115" max="4115" width="12.28515625" customWidth="1"/>
    <col min="4116" max="4116" width="14.5703125" customWidth="1"/>
    <col min="4117" max="4117" width="11" customWidth="1"/>
    <col min="4118" max="4118" width="12.28515625" customWidth="1"/>
    <col min="4119" max="4119" width="14.5703125" customWidth="1"/>
    <col min="4120" max="4120" width="11" customWidth="1"/>
    <col min="4352" max="4352" width="2.7109375" customWidth="1"/>
    <col min="4353" max="4353" width="25.7109375" customWidth="1"/>
    <col min="4354" max="4354" width="11" customWidth="1"/>
    <col min="4355" max="4358" width="25.7109375" customWidth="1"/>
    <col min="4359" max="4359" width="12.28515625" customWidth="1"/>
    <col min="4360" max="4360" width="14.85546875" customWidth="1"/>
    <col min="4361" max="4361" width="11" customWidth="1"/>
    <col min="4362" max="4362" width="12.28515625" customWidth="1"/>
    <col min="4363" max="4363" width="14.5703125" customWidth="1"/>
    <col min="4364" max="4364" width="11" customWidth="1"/>
    <col min="4365" max="4365" width="12.28515625" customWidth="1"/>
    <col min="4366" max="4366" width="14.42578125" customWidth="1"/>
    <col min="4367" max="4367" width="11" customWidth="1"/>
    <col min="4368" max="4368" width="12.28515625" customWidth="1"/>
    <col min="4369" max="4369" width="14.5703125" customWidth="1"/>
    <col min="4370" max="4370" width="11" customWidth="1"/>
    <col min="4371" max="4371" width="12.28515625" customWidth="1"/>
    <col min="4372" max="4372" width="14.5703125" customWidth="1"/>
    <col min="4373" max="4373" width="11" customWidth="1"/>
    <col min="4374" max="4374" width="12.28515625" customWidth="1"/>
    <col min="4375" max="4375" width="14.5703125" customWidth="1"/>
    <col min="4376" max="4376" width="11" customWidth="1"/>
    <col min="4608" max="4608" width="2.7109375" customWidth="1"/>
    <col min="4609" max="4609" width="25.7109375" customWidth="1"/>
    <col min="4610" max="4610" width="11" customWidth="1"/>
    <col min="4611" max="4614" width="25.7109375" customWidth="1"/>
    <col min="4615" max="4615" width="12.28515625" customWidth="1"/>
    <col min="4616" max="4616" width="14.85546875" customWidth="1"/>
    <col min="4617" max="4617" width="11" customWidth="1"/>
    <col min="4618" max="4618" width="12.28515625" customWidth="1"/>
    <col min="4619" max="4619" width="14.5703125" customWidth="1"/>
    <col min="4620" max="4620" width="11" customWidth="1"/>
    <col min="4621" max="4621" width="12.28515625" customWidth="1"/>
    <col min="4622" max="4622" width="14.42578125" customWidth="1"/>
    <col min="4623" max="4623" width="11" customWidth="1"/>
    <col min="4624" max="4624" width="12.28515625" customWidth="1"/>
    <col min="4625" max="4625" width="14.5703125" customWidth="1"/>
    <col min="4626" max="4626" width="11" customWidth="1"/>
    <col min="4627" max="4627" width="12.28515625" customWidth="1"/>
    <col min="4628" max="4628" width="14.5703125" customWidth="1"/>
    <col min="4629" max="4629" width="11" customWidth="1"/>
    <col min="4630" max="4630" width="12.28515625" customWidth="1"/>
    <col min="4631" max="4631" width="14.5703125" customWidth="1"/>
    <col min="4632" max="4632" width="11" customWidth="1"/>
    <col min="4864" max="4864" width="2.7109375" customWidth="1"/>
    <col min="4865" max="4865" width="25.7109375" customWidth="1"/>
    <col min="4866" max="4866" width="11" customWidth="1"/>
    <col min="4867" max="4870" width="25.7109375" customWidth="1"/>
    <col min="4871" max="4871" width="12.28515625" customWidth="1"/>
    <col min="4872" max="4872" width="14.85546875" customWidth="1"/>
    <col min="4873" max="4873" width="11" customWidth="1"/>
    <col min="4874" max="4874" width="12.28515625" customWidth="1"/>
    <col min="4875" max="4875" width="14.5703125" customWidth="1"/>
    <col min="4876" max="4876" width="11" customWidth="1"/>
    <col min="4877" max="4877" width="12.28515625" customWidth="1"/>
    <col min="4878" max="4878" width="14.42578125" customWidth="1"/>
    <col min="4879" max="4879" width="11" customWidth="1"/>
    <col min="4880" max="4880" width="12.28515625" customWidth="1"/>
    <col min="4881" max="4881" width="14.5703125" customWidth="1"/>
    <col min="4882" max="4882" width="11" customWidth="1"/>
    <col min="4883" max="4883" width="12.28515625" customWidth="1"/>
    <col min="4884" max="4884" width="14.5703125" customWidth="1"/>
    <col min="4885" max="4885" width="11" customWidth="1"/>
    <col min="4886" max="4886" width="12.28515625" customWidth="1"/>
    <col min="4887" max="4887" width="14.5703125" customWidth="1"/>
    <col min="4888" max="4888" width="11" customWidth="1"/>
    <col min="5120" max="5120" width="2.7109375" customWidth="1"/>
    <col min="5121" max="5121" width="25.7109375" customWidth="1"/>
    <col min="5122" max="5122" width="11" customWidth="1"/>
    <col min="5123" max="5126" width="25.7109375" customWidth="1"/>
    <col min="5127" max="5127" width="12.28515625" customWidth="1"/>
    <col min="5128" max="5128" width="14.85546875" customWidth="1"/>
    <col min="5129" max="5129" width="11" customWidth="1"/>
    <col min="5130" max="5130" width="12.28515625" customWidth="1"/>
    <col min="5131" max="5131" width="14.5703125" customWidth="1"/>
    <col min="5132" max="5132" width="11" customWidth="1"/>
    <col min="5133" max="5133" width="12.28515625" customWidth="1"/>
    <col min="5134" max="5134" width="14.42578125" customWidth="1"/>
    <col min="5135" max="5135" width="11" customWidth="1"/>
    <col min="5136" max="5136" width="12.28515625" customWidth="1"/>
    <col min="5137" max="5137" width="14.5703125" customWidth="1"/>
    <col min="5138" max="5138" width="11" customWidth="1"/>
    <col min="5139" max="5139" width="12.28515625" customWidth="1"/>
    <col min="5140" max="5140" width="14.5703125" customWidth="1"/>
    <col min="5141" max="5141" width="11" customWidth="1"/>
    <col min="5142" max="5142" width="12.28515625" customWidth="1"/>
    <col min="5143" max="5143" width="14.5703125" customWidth="1"/>
    <col min="5144" max="5144" width="11" customWidth="1"/>
    <col min="5376" max="5376" width="2.7109375" customWidth="1"/>
    <col min="5377" max="5377" width="25.7109375" customWidth="1"/>
    <col min="5378" max="5378" width="11" customWidth="1"/>
    <col min="5379" max="5382" width="25.7109375" customWidth="1"/>
    <col min="5383" max="5383" width="12.28515625" customWidth="1"/>
    <col min="5384" max="5384" width="14.85546875" customWidth="1"/>
    <col min="5385" max="5385" width="11" customWidth="1"/>
    <col min="5386" max="5386" width="12.28515625" customWidth="1"/>
    <col min="5387" max="5387" width="14.5703125" customWidth="1"/>
    <col min="5388" max="5388" width="11" customWidth="1"/>
    <col min="5389" max="5389" width="12.28515625" customWidth="1"/>
    <col min="5390" max="5390" width="14.42578125" customWidth="1"/>
    <col min="5391" max="5391" width="11" customWidth="1"/>
    <col min="5392" max="5392" width="12.28515625" customWidth="1"/>
    <col min="5393" max="5393" width="14.5703125" customWidth="1"/>
    <col min="5394" max="5394" width="11" customWidth="1"/>
    <col min="5395" max="5395" width="12.28515625" customWidth="1"/>
    <col min="5396" max="5396" width="14.5703125" customWidth="1"/>
    <col min="5397" max="5397" width="11" customWidth="1"/>
    <col min="5398" max="5398" width="12.28515625" customWidth="1"/>
    <col min="5399" max="5399" width="14.5703125" customWidth="1"/>
    <col min="5400" max="5400" width="11" customWidth="1"/>
    <col min="5632" max="5632" width="2.7109375" customWidth="1"/>
    <col min="5633" max="5633" width="25.7109375" customWidth="1"/>
    <col min="5634" max="5634" width="11" customWidth="1"/>
    <col min="5635" max="5638" width="25.7109375" customWidth="1"/>
    <col min="5639" max="5639" width="12.28515625" customWidth="1"/>
    <col min="5640" max="5640" width="14.85546875" customWidth="1"/>
    <col min="5641" max="5641" width="11" customWidth="1"/>
    <col min="5642" max="5642" width="12.28515625" customWidth="1"/>
    <col min="5643" max="5643" width="14.5703125" customWidth="1"/>
    <col min="5644" max="5644" width="11" customWidth="1"/>
    <col min="5645" max="5645" width="12.28515625" customWidth="1"/>
    <col min="5646" max="5646" width="14.42578125" customWidth="1"/>
    <col min="5647" max="5647" width="11" customWidth="1"/>
    <col min="5648" max="5648" width="12.28515625" customWidth="1"/>
    <col min="5649" max="5649" width="14.5703125" customWidth="1"/>
    <col min="5650" max="5650" width="11" customWidth="1"/>
    <col min="5651" max="5651" width="12.28515625" customWidth="1"/>
    <col min="5652" max="5652" width="14.5703125" customWidth="1"/>
    <col min="5653" max="5653" width="11" customWidth="1"/>
    <col min="5654" max="5654" width="12.28515625" customWidth="1"/>
    <col min="5655" max="5655" width="14.5703125" customWidth="1"/>
    <col min="5656" max="5656" width="11" customWidth="1"/>
    <col min="5888" max="5888" width="2.7109375" customWidth="1"/>
    <col min="5889" max="5889" width="25.7109375" customWidth="1"/>
    <col min="5890" max="5890" width="11" customWidth="1"/>
    <col min="5891" max="5894" width="25.7109375" customWidth="1"/>
    <col min="5895" max="5895" width="12.28515625" customWidth="1"/>
    <col min="5896" max="5896" width="14.85546875" customWidth="1"/>
    <col min="5897" max="5897" width="11" customWidth="1"/>
    <col min="5898" max="5898" width="12.28515625" customWidth="1"/>
    <col min="5899" max="5899" width="14.5703125" customWidth="1"/>
    <col min="5900" max="5900" width="11" customWidth="1"/>
    <col min="5901" max="5901" width="12.28515625" customWidth="1"/>
    <col min="5902" max="5902" width="14.42578125" customWidth="1"/>
    <col min="5903" max="5903" width="11" customWidth="1"/>
    <col min="5904" max="5904" width="12.28515625" customWidth="1"/>
    <col min="5905" max="5905" width="14.5703125" customWidth="1"/>
    <col min="5906" max="5906" width="11" customWidth="1"/>
    <col min="5907" max="5907" width="12.28515625" customWidth="1"/>
    <col min="5908" max="5908" width="14.5703125" customWidth="1"/>
    <col min="5909" max="5909" width="11" customWidth="1"/>
    <col min="5910" max="5910" width="12.28515625" customWidth="1"/>
    <col min="5911" max="5911" width="14.5703125" customWidth="1"/>
    <col min="5912" max="5912" width="11" customWidth="1"/>
    <col min="6144" max="6144" width="2.7109375" customWidth="1"/>
    <col min="6145" max="6145" width="25.7109375" customWidth="1"/>
    <col min="6146" max="6146" width="11" customWidth="1"/>
    <col min="6147" max="6150" width="25.7109375" customWidth="1"/>
    <col min="6151" max="6151" width="12.28515625" customWidth="1"/>
    <col min="6152" max="6152" width="14.85546875" customWidth="1"/>
    <col min="6153" max="6153" width="11" customWidth="1"/>
    <col min="6154" max="6154" width="12.28515625" customWidth="1"/>
    <col min="6155" max="6155" width="14.5703125" customWidth="1"/>
    <col min="6156" max="6156" width="11" customWidth="1"/>
    <col min="6157" max="6157" width="12.28515625" customWidth="1"/>
    <col min="6158" max="6158" width="14.42578125" customWidth="1"/>
    <col min="6159" max="6159" width="11" customWidth="1"/>
    <col min="6160" max="6160" width="12.28515625" customWidth="1"/>
    <col min="6161" max="6161" width="14.5703125" customWidth="1"/>
    <col min="6162" max="6162" width="11" customWidth="1"/>
    <col min="6163" max="6163" width="12.28515625" customWidth="1"/>
    <col min="6164" max="6164" width="14.5703125" customWidth="1"/>
    <col min="6165" max="6165" width="11" customWidth="1"/>
    <col min="6166" max="6166" width="12.28515625" customWidth="1"/>
    <col min="6167" max="6167" width="14.5703125" customWidth="1"/>
    <col min="6168" max="6168" width="11" customWidth="1"/>
    <col min="6400" max="6400" width="2.7109375" customWidth="1"/>
    <col min="6401" max="6401" width="25.7109375" customWidth="1"/>
    <col min="6402" max="6402" width="11" customWidth="1"/>
    <col min="6403" max="6406" width="25.7109375" customWidth="1"/>
    <col min="6407" max="6407" width="12.28515625" customWidth="1"/>
    <col min="6408" max="6408" width="14.85546875" customWidth="1"/>
    <col min="6409" max="6409" width="11" customWidth="1"/>
    <col min="6410" max="6410" width="12.28515625" customWidth="1"/>
    <col min="6411" max="6411" width="14.5703125" customWidth="1"/>
    <col min="6412" max="6412" width="11" customWidth="1"/>
    <col min="6413" max="6413" width="12.28515625" customWidth="1"/>
    <col min="6414" max="6414" width="14.42578125" customWidth="1"/>
    <col min="6415" max="6415" width="11" customWidth="1"/>
    <col min="6416" max="6416" width="12.28515625" customWidth="1"/>
    <col min="6417" max="6417" width="14.5703125" customWidth="1"/>
    <col min="6418" max="6418" width="11" customWidth="1"/>
    <col min="6419" max="6419" width="12.28515625" customWidth="1"/>
    <col min="6420" max="6420" width="14.5703125" customWidth="1"/>
    <col min="6421" max="6421" width="11" customWidth="1"/>
    <col min="6422" max="6422" width="12.28515625" customWidth="1"/>
    <col min="6423" max="6423" width="14.5703125" customWidth="1"/>
    <col min="6424" max="6424" width="11" customWidth="1"/>
    <col min="6656" max="6656" width="2.7109375" customWidth="1"/>
    <col min="6657" max="6657" width="25.7109375" customWidth="1"/>
    <col min="6658" max="6658" width="11" customWidth="1"/>
    <col min="6659" max="6662" width="25.7109375" customWidth="1"/>
    <col min="6663" max="6663" width="12.28515625" customWidth="1"/>
    <col min="6664" max="6664" width="14.85546875" customWidth="1"/>
    <col min="6665" max="6665" width="11" customWidth="1"/>
    <col min="6666" max="6666" width="12.28515625" customWidth="1"/>
    <col min="6667" max="6667" width="14.5703125" customWidth="1"/>
    <col min="6668" max="6668" width="11" customWidth="1"/>
    <col min="6669" max="6669" width="12.28515625" customWidth="1"/>
    <col min="6670" max="6670" width="14.42578125" customWidth="1"/>
    <col min="6671" max="6671" width="11" customWidth="1"/>
    <col min="6672" max="6672" width="12.28515625" customWidth="1"/>
    <col min="6673" max="6673" width="14.5703125" customWidth="1"/>
    <col min="6674" max="6674" width="11" customWidth="1"/>
    <col min="6675" max="6675" width="12.28515625" customWidth="1"/>
    <col min="6676" max="6676" width="14.5703125" customWidth="1"/>
    <col min="6677" max="6677" width="11" customWidth="1"/>
    <col min="6678" max="6678" width="12.28515625" customWidth="1"/>
    <col min="6679" max="6679" width="14.5703125" customWidth="1"/>
    <col min="6680" max="6680" width="11" customWidth="1"/>
    <col min="6912" max="6912" width="2.7109375" customWidth="1"/>
    <col min="6913" max="6913" width="25.7109375" customWidth="1"/>
    <col min="6914" max="6914" width="11" customWidth="1"/>
    <col min="6915" max="6918" width="25.7109375" customWidth="1"/>
    <col min="6919" max="6919" width="12.28515625" customWidth="1"/>
    <col min="6920" max="6920" width="14.85546875" customWidth="1"/>
    <col min="6921" max="6921" width="11" customWidth="1"/>
    <col min="6922" max="6922" width="12.28515625" customWidth="1"/>
    <col min="6923" max="6923" width="14.5703125" customWidth="1"/>
    <col min="6924" max="6924" width="11" customWidth="1"/>
    <col min="6925" max="6925" width="12.28515625" customWidth="1"/>
    <col min="6926" max="6926" width="14.42578125" customWidth="1"/>
    <col min="6927" max="6927" width="11" customWidth="1"/>
    <col min="6928" max="6928" width="12.28515625" customWidth="1"/>
    <col min="6929" max="6929" width="14.5703125" customWidth="1"/>
    <col min="6930" max="6930" width="11" customWidth="1"/>
    <col min="6931" max="6931" width="12.28515625" customWidth="1"/>
    <col min="6932" max="6932" width="14.5703125" customWidth="1"/>
    <col min="6933" max="6933" width="11" customWidth="1"/>
    <col min="6934" max="6934" width="12.28515625" customWidth="1"/>
    <col min="6935" max="6935" width="14.5703125" customWidth="1"/>
    <col min="6936" max="6936" width="11" customWidth="1"/>
    <col min="7168" max="7168" width="2.7109375" customWidth="1"/>
    <col min="7169" max="7169" width="25.7109375" customWidth="1"/>
    <col min="7170" max="7170" width="11" customWidth="1"/>
    <col min="7171" max="7174" width="25.7109375" customWidth="1"/>
    <col min="7175" max="7175" width="12.28515625" customWidth="1"/>
    <col min="7176" max="7176" width="14.85546875" customWidth="1"/>
    <col min="7177" max="7177" width="11" customWidth="1"/>
    <col min="7178" max="7178" width="12.28515625" customWidth="1"/>
    <col min="7179" max="7179" width="14.5703125" customWidth="1"/>
    <col min="7180" max="7180" width="11" customWidth="1"/>
    <col min="7181" max="7181" width="12.28515625" customWidth="1"/>
    <col min="7182" max="7182" width="14.42578125" customWidth="1"/>
    <col min="7183" max="7183" width="11" customWidth="1"/>
    <col min="7184" max="7184" width="12.28515625" customWidth="1"/>
    <col min="7185" max="7185" width="14.5703125" customWidth="1"/>
    <col min="7186" max="7186" width="11" customWidth="1"/>
    <col min="7187" max="7187" width="12.28515625" customWidth="1"/>
    <col min="7188" max="7188" width="14.5703125" customWidth="1"/>
    <col min="7189" max="7189" width="11" customWidth="1"/>
    <col min="7190" max="7190" width="12.28515625" customWidth="1"/>
    <col min="7191" max="7191" width="14.5703125" customWidth="1"/>
    <col min="7192" max="7192" width="11" customWidth="1"/>
    <col min="7424" max="7424" width="2.7109375" customWidth="1"/>
    <col min="7425" max="7425" width="25.7109375" customWidth="1"/>
    <col min="7426" max="7426" width="11" customWidth="1"/>
    <col min="7427" max="7430" width="25.7109375" customWidth="1"/>
    <col min="7431" max="7431" width="12.28515625" customWidth="1"/>
    <col min="7432" max="7432" width="14.85546875" customWidth="1"/>
    <col min="7433" max="7433" width="11" customWidth="1"/>
    <col min="7434" max="7434" width="12.28515625" customWidth="1"/>
    <col min="7435" max="7435" width="14.5703125" customWidth="1"/>
    <col min="7436" max="7436" width="11" customWidth="1"/>
    <col min="7437" max="7437" width="12.28515625" customWidth="1"/>
    <col min="7438" max="7438" width="14.42578125" customWidth="1"/>
    <col min="7439" max="7439" width="11" customWidth="1"/>
    <col min="7440" max="7440" width="12.28515625" customWidth="1"/>
    <col min="7441" max="7441" width="14.5703125" customWidth="1"/>
    <col min="7442" max="7442" width="11" customWidth="1"/>
    <col min="7443" max="7443" width="12.28515625" customWidth="1"/>
    <col min="7444" max="7444" width="14.5703125" customWidth="1"/>
    <col min="7445" max="7445" width="11" customWidth="1"/>
    <col min="7446" max="7446" width="12.28515625" customWidth="1"/>
    <col min="7447" max="7447" width="14.5703125" customWidth="1"/>
    <col min="7448" max="7448" width="11" customWidth="1"/>
    <col min="7680" max="7680" width="2.7109375" customWidth="1"/>
    <col min="7681" max="7681" width="25.7109375" customWidth="1"/>
    <col min="7682" max="7682" width="11" customWidth="1"/>
    <col min="7683" max="7686" width="25.7109375" customWidth="1"/>
    <col min="7687" max="7687" width="12.28515625" customWidth="1"/>
    <col min="7688" max="7688" width="14.85546875" customWidth="1"/>
    <col min="7689" max="7689" width="11" customWidth="1"/>
    <col min="7690" max="7690" width="12.28515625" customWidth="1"/>
    <col min="7691" max="7691" width="14.5703125" customWidth="1"/>
    <col min="7692" max="7692" width="11" customWidth="1"/>
    <col min="7693" max="7693" width="12.28515625" customWidth="1"/>
    <col min="7694" max="7694" width="14.42578125" customWidth="1"/>
    <col min="7695" max="7695" width="11" customWidth="1"/>
    <col min="7696" max="7696" width="12.28515625" customWidth="1"/>
    <col min="7697" max="7697" width="14.5703125" customWidth="1"/>
    <col min="7698" max="7698" width="11" customWidth="1"/>
    <col min="7699" max="7699" width="12.28515625" customWidth="1"/>
    <col min="7700" max="7700" width="14.5703125" customWidth="1"/>
    <col min="7701" max="7701" width="11" customWidth="1"/>
    <col min="7702" max="7702" width="12.28515625" customWidth="1"/>
    <col min="7703" max="7703" width="14.5703125" customWidth="1"/>
    <col min="7704" max="7704" width="11" customWidth="1"/>
    <col min="7936" max="7936" width="2.7109375" customWidth="1"/>
    <col min="7937" max="7937" width="25.7109375" customWidth="1"/>
    <col min="7938" max="7938" width="11" customWidth="1"/>
    <col min="7939" max="7942" width="25.7109375" customWidth="1"/>
    <col min="7943" max="7943" width="12.28515625" customWidth="1"/>
    <col min="7944" max="7944" width="14.85546875" customWidth="1"/>
    <col min="7945" max="7945" width="11" customWidth="1"/>
    <col min="7946" max="7946" width="12.28515625" customWidth="1"/>
    <col min="7947" max="7947" width="14.5703125" customWidth="1"/>
    <col min="7948" max="7948" width="11" customWidth="1"/>
    <col min="7949" max="7949" width="12.28515625" customWidth="1"/>
    <col min="7950" max="7950" width="14.42578125" customWidth="1"/>
    <col min="7951" max="7951" width="11" customWidth="1"/>
    <col min="7952" max="7952" width="12.28515625" customWidth="1"/>
    <col min="7953" max="7953" width="14.5703125" customWidth="1"/>
    <col min="7954" max="7954" width="11" customWidth="1"/>
    <col min="7955" max="7955" width="12.28515625" customWidth="1"/>
    <col min="7956" max="7956" width="14.5703125" customWidth="1"/>
    <col min="7957" max="7957" width="11" customWidth="1"/>
    <col min="7958" max="7958" width="12.28515625" customWidth="1"/>
    <col min="7959" max="7959" width="14.5703125" customWidth="1"/>
    <col min="7960" max="7960" width="11" customWidth="1"/>
    <col min="8192" max="8192" width="2.7109375" customWidth="1"/>
    <col min="8193" max="8193" width="25.7109375" customWidth="1"/>
    <col min="8194" max="8194" width="11" customWidth="1"/>
    <col min="8195" max="8198" width="25.7109375" customWidth="1"/>
    <col min="8199" max="8199" width="12.28515625" customWidth="1"/>
    <col min="8200" max="8200" width="14.85546875" customWidth="1"/>
    <col min="8201" max="8201" width="11" customWidth="1"/>
    <col min="8202" max="8202" width="12.28515625" customWidth="1"/>
    <col min="8203" max="8203" width="14.5703125" customWidth="1"/>
    <col min="8204" max="8204" width="11" customWidth="1"/>
    <col min="8205" max="8205" width="12.28515625" customWidth="1"/>
    <col min="8206" max="8206" width="14.42578125" customWidth="1"/>
    <col min="8207" max="8207" width="11" customWidth="1"/>
    <col min="8208" max="8208" width="12.28515625" customWidth="1"/>
    <col min="8209" max="8209" width="14.5703125" customWidth="1"/>
    <col min="8210" max="8210" width="11" customWidth="1"/>
    <col min="8211" max="8211" width="12.28515625" customWidth="1"/>
    <col min="8212" max="8212" width="14.5703125" customWidth="1"/>
    <col min="8213" max="8213" width="11" customWidth="1"/>
    <col min="8214" max="8214" width="12.28515625" customWidth="1"/>
    <col min="8215" max="8215" width="14.5703125" customWidth="1"/>
    <col min="8216" max="8216" width="11" customWidth="1"/>
    <col min="8448" max="8448" width="2.7109375" customWidth="1"/>
    <col min="8449" max="8449" width="25.7109375" customWidth="1"/>
    <col min="8450" max="8450" width="11" customWidth="1"/>
    <col min="8451" max="8454" width="25.7109375" customWidth="1"/>
    <col min="8455" max="8455" width="12.28515625" customWidth="1"/>
    <col min="8456" max="8456" width="14.85546875" customWidth="1"/>
    <col min="8457" max="8457" width="11" customWidth="1"/>
    <col min="8458" max="8458" width="12.28515625" customWidth="1"/>
    <col min="8459" max="8459" width="14.5703125" customWidth="1"/>
    <col min="8460" max="8460" width="11" customWidth="1"/>
    <col min="8461" max="8461" width="12.28515625" customWidth="1"/>
    <col min="8462" max="8462" width="14.42578125" customWidth="1"/>
    <col min="8463" max="8463" width="11" customWidth="1"/>
    <col min="8464" max="8464" width="12.28515625" customWidth="1"/>
    <col min="8465" max="8465" width="14.5703125" customWidth="1"/>
    <col min="8466" max="8466" width="11" customWidth="1"/>
    <col min="8467" max="8467" width="12.28515625" customWidth="1"/>
    <col min="8468" max="8468" width="14.5703125" customWidth="1"/>
    <col min="8469" max="8469" width="11" customWidth="1"/>
    <col min="8470" max="8470" width="12.28515625" customWidth="1"/>
    <col min="8471" max="8471" width="14.5703125" customWidth="1"/>
    <col min="8472" max="8472" width="11" customWidth="1"/>
    <col min="8704" max="8704" width="2.7109375" customWidth="1"/>
    <col min="8705" max="8705" width="25.7109375" customWidth="1"/>
    <col min="8706" max="8706" width="11" customWidth="1"/>
    <col min="8707" max="8710" width="25.7109375" customWidth="1"/>
    <col min="8711" max="8711" width="12.28515625" customWidth="1"/>
    <col min="8712" max="8712" width="14.85546875" customWidth="1"/>
    <col min="8713" max="8713" width="11" customWidth="1"/>
    <col min="8714" max="8714" width="12.28515625" customWidth="1"/>
    <col min="8715" max="8715" width="14.5703125" customWidth="1"/>
    <col min="8716" max="8716" width="11" customWidth="1"/>
    <col min="8717" max="8717" width="12.28515625" customWidth="1"/>
    <col min="8718" max="8718" width="14.42578125" customWidth="1"/>
    <col min="8719" max="8719" width="11" customWidth="1"/>
    <col min="8720" max="8720" width="12.28515625" customWidth="1"/>
    <col min="8721" max="8721" width="14.5703125" customWidth="1"/>
    <col min="8722" max="8722" width="11" customWidth="1"/>
    <col min="8723" max="8723" width="12.28515625" customWidth="1"/>
    <col min="8724" max="8724" width="14.5703125" customWidth="1"/>
    <col min="8725" max="8725" width="11" customWidth="1"/>
    <col min="8726" max="8726" width="12.28515625" customWidth="1"/>
    <col min="8727" max="8727" width="14.5703125" customWidth="1"/>
    <col min="8728" max="8728" width="11" customWidth="1"/>
    <col min="8960" max="8960" width="2.7109375" customWidth="1"/>
    <col min="8961" max="8961" width="25.7109375" customWidth="1"/>
    <col min="8962" max="8962" width="11" customWidth="1"/>
    <col min="8963" max="8966" width="25.7109375" customWidth="1"/>
    <col min="8967" max="8967" width="12.28515625" customWidth="1"/>
    <col min="8968" max="8968" width="14.85546875" customWidth="1"/>
    <col min="8969" max="8969" width="11" customWidth="1"/>
    <col min="8970" max="8970" width="12.28515625" customWidth="1"/>
    <col min="8971" max="8971" width="14.5703125" customWidth="1"/>
    <col min="8972" max="8972" width="11" customWidth="1"/>
    <col min="8973" max="8973" width="12.28515625" customWidth="1"/>
    <col min="8974" max="8974" width="14.42578125" customWidth="1"/>
    <col min="8975" max="8975" width="11" customWidth="1"/>
    <col min="8976" max="8976" width="12.28515625" customWidth="1"/>
    <col min="8977" max="8977" width="14.5703125" customWidth="1"/>
    <col min="8978" max="8978" width="11" customWidth="1"/>
    <col min="8979" max="8979" width="12.28515625" customWidth="1"/>
    <col min="8980" max="8980" width="14.5703125" customWidth="1"/>
    <col min="8981" max="8981" width="11" customWidth="1"/>
    <col min="8982" max="8982" width="12.28515625" customWidth="1"/>
    <col min="8983" max="8983" width="14.5703125" customWidth="1"/>
    <col min="8984" max="8984" width="11" customWidth="1"/>
    <col min="9216" max="9216" width="2.7109375" customWidth="1"/>
    <col min="9217" max="9217" width="25.7109375" customWidth="1"/>
    <col min="9218" max="9218" width="11" customWidth="1"/>
    <col min="9219" max="9222" width="25.7109375" customWidth="1"/>
    <col min="9223" max="9223" width="12.28515625" customWidth="1"/>
    <col min="9224" max="9224" width="14.85546875" customWidth="1"/>
    <col min="9225" max="9225" width="11" customWidth="1"/>
    <col min="9226" max="9226" width="12.28515625" customWidth="1"/>
    <col min="9227" max="9227" width="14.5703125" customWidth="1"/>
    <col min="9228" max="9228" width="11" customWidth="1"/>
    <col min="9229" max="9229" width="12.28515625" customWidth="1"/>
    <col min="9230" max="9230" width="14.42578125" customWidth="1"/>
    <col min="9231" max="9231" width="11" customWidth="1"/>
    <col min="9232" max="9232" width="12.28515625" customWidth="1"/>
    <col min="9233" max="9233" width="14.5703125" customWidth="1"/>
    <col min="9234" max="9234" width="11" customWidth="1"/>
    <col min="9235" max="9235" width="12.28515625" customWidth="1"/>
    <col min="9236" max="9236" width="14.5703125" customWidth="1"/>
    <col min="9237" max="9237" width="11" customWidth="1"/>
    <col min="9238" max="9238" width="12.28515625" customWidth="1"/>
    <col min="9239" max="9239" width="14.5703125" customWidth="1"/>
    <col min="9240" max="9240" width="11" customWidth="1"/>
    <col min="9472" max="9472" width="2.7109375" customWidth="1"/>
    <col min="9473" max="9473" width="25.7109375" customWidth="1"/>
    <col min="9474" max="9474" width="11" customWidth="1"/>
    <col min="9475" max="9478" width="25.7109375" customWidth="1"/>
    <col min="9479" max="9479" width="12.28515625" customWidth="1"/>
    <col min="9480" max="9480" width="14.85546875" customWidth="1"/>
    <col min="9481" max="9481" width="11" customWidth="1"/>
    <col min="9482" max="9482" width="12.28515625" customWidth="1"/>
    <col min="9483" max="9483" width="14.5703125" customWidth="1"/>
    <col min="9484" max="9484" width="11" customWidth="1"/>
    <col min="9485" max="9485" width="12.28515625" customWidth="1"/>
    <col min="9486" max="9486" width="14.42578125" customWidth="1"/>
    <col min="9487" max="9487" width="11" customWidth="1"/>
    <col min="9488" max="9488" width="12.28515625" customWidth="1"/>
    <col min="9489" max="9489" width="14.5703125" customWidth="1"/>
    <col min="9490" max="9490" width="11" customWidth="1"/>
    <col min="9491" max="9491" width="12.28515625" customWidth="1"/>
    <col min="9492" max="9492" width="14.5703125" customWidth="1"/>
    <col min="9493" max="9493" width="11" customWidth="1"/>
    <col min="9494" max="9494" width="12.28515625" customWidth="1"/>
    <col min="9495" max="9495" width="14.5703125" customWidth="1"/>
    <col min="9496" max="9496" width="11" customWidth="1"/>
    <col min="9728" max="9728" width="2.7109375" customWidth="1"/>
    <col min="9729" max="9729" width="25.7109375" customWidth="1"/>
    <col min="9730" max="9730" width="11" customWidth="1"/>
    <col min="9731" max="9734" width="25.7109375" customWidth="1"/>
    <col min="9735" max="9735" width="12.28515625" customWidth="1"/>
    <col min="9736" max="9736" width="14.85546875" customWidth="1"/>
    <col min="9737" max="9737" width="11" customWidth="1"/>
    <col min="9738" max="9738" width="12.28515625" customWidth="1"/>
    <col min="9739" max="9739" width="14.5703125" customWidth="1"/>
    <col min="9740" max="9740" width="11" customWidth="1"/>
    <col min="9741" max="9741" width="12.28515625" customWidth="1"/>
    <col min="9742" max="9742" width="14.42578125" customWidth="1"/>
    <col min="9743" max="9743" width="11" customWidth="1"/>
    <col min="9744" max="9744" width="12.28515625" customWidth="1"/>
    <col min="9745" max="9745" width="14.5703125" customWidth="1"/>
    <col min="9746" max="9746" width="11" customWidth="1"/>
    <col min="9747" max="9747" width="12.28515625" customWidth="1"/>
    <col min="9748" max="9748" width="14.5703125" customWidth="1"/>
    <col min="9749" max="9749" width="11" customWidth="1"/>
    <col min="9750" max="9750" width="12.28515625" customWidth="1"/>
    <col min="9751" max="9751" width="14.5703125" customWidth="1"/>
    <col min="9752" max="9752" width="11" customWidth="1"/>
    <col min="9984" max="9984" width="2.7109375" customWidth="1"/>
    <col min="9985" max="9985" width="25.7109375" customWidth="1"/>
    <col min="9986" max="9986" width="11" customWidth="1"/>
    <col min="9987" max="9990" width="25.7109375" customWidth="1"/>
    <col min="9991" max="9991" width="12.28515625" customWidth="1"/>
    <col min="9992" max="9992" width="14.85546875" customWidth="1"/>
    <col min="9993" max="9993" width="11" customWidth="1"/>
    <col min="9994" max="9994" width="12.28515625" customWidth="1"/>
    <col min="9995" max="9995" width="14.5703125" customWidth="1"/>
    <col min="9996" max="9996" width="11" customWidth="1"/>
    <col min="9997" max="9997" width="12.28515625" customWidth="1"/>
    <col min="9998" max="9998" width="14.42578125" customWidth="1"/>
    <col min="9999" max="9999" width="11" customWidth="1"/>
    <col min="10000" max="10000" width="12.28515625" customWidth="1"/>
    <col min="10001" max="10001" width="14.5703125" customWidth="1"/>
    <col min="10002" max="10002" width="11" customWidth="1"/>
    <col min="10003" max="10003" width="12.28515625" customWidth="1"/>
    <col min="10004" max="10004" width="14.5703125" customWidth="1"/>
    <col min="10005" max="10005" width="11" customWidth="1"/>
    <col min="10006" max="10006" width="12.28515625" customWidth="1"/>
    <col min="10007" max="10007" width="14.5703125" customWidth="1"/>
    <col min="10008" max="10008" width="11" customWidth="1"/>
    <col min="10240" max="10240" width="2.7109375" customWidth="1"/>
    <col min="10241" max="10241" width="25.7109375" customWidth="1"/>
    <col min="10242" max="10242" width="11" customWidth="1"/>
    <col min="10243" max="10246" width="25.7109375" customWidth="1"/>
    <col min="10247" max="10247" width="12.28515625" customWidth="1"/>
    <col min="10248" max="10248" width="14.85546875" customWidth="1"/>
    <col min="10249" max="10249" width="11" customWidth="1"/>
    <col min="10250" max="10250" width="12.28515625" customWidth="1"/>
    <col min="10251" max="10251" width="14.5703125" customWidth="1"/>
    <col min="10252" max="10252" width="11" customWidth="1"/>
    <col min="10253" max="10253" width="12.28515625" customWidth="1"/>
    <col min="10254" max="10254" width="14.42578125" customWidth="1"/>
    <col min="10255" max="10255" width="11" customWidth="1"/>
    <col min="10256" max="10256" width="12.28515625" customWidth="1"/>
    <col min="10257" max="10257" width="14.5703125" customWidth="1"/>
    <col min="10258" max="10258" width="11" customWidth="1"/>
    <col min="10259" max="10259" width="12.28515625" customWidth="1"/>
    <col min="10260" max="10260" width="14.5703125" customWidth="1"/>
    <col min="10261" max="10261" width="11" customWidth="1"/>
    <col min="10262" max="10262" width="12.28515625" customWidth="1"/>
    <col min="10263" max="10263" width="14.5703125" customWidth="1"/>
    <col min="10264" max="10264" width="11" customWidth="1"/>
    <col min="10496" max="10496" width="2.7109375" customWidth="1"/>
    <col min="10497" max="10497" width="25.7109375" customWidth="1"/>
    <col min="10498" max="10498" width="11" customWidth="1"/>
    <col min="10499" max="10502" width="25.7109375" customWidth="1"/>
    <col min="10503" max="10503" width="12.28515625" customWidth="1"/>
    <col min="10504" max="10504" width="14.85546875" customWidth="1"/>
    <col min="10505" max="10505" width="11" customWidth="1"/>
    <col min="10506" max="10506" width="12.28515625" customWidth="1"/>
    <col min="10507" max="10507" width="14.5703125" customWidth="1"/>
    <col min="10508" max="10508" width="11" customWidth="1"/>
    <col min="10509" max="10509" width="12.28515625" customWidth="1"/>
    <col min="10510" max="10510" width="14.42578125" customWidth="1"/>
    <col min="10511" max="10511" width="11" customWidth="1"/>
    <col min="10512" max="10512" width="12.28515625" customWidth="1"/>
    <col min="10513" max="10513" width="14.5703125" customWidth="1"/>
    <col min="10514" max="10514" width="11" customWidth="1"/>
    <col min="10515" max="10515" width="12.28515625" customWidth="1"/>
    <col min="10516" max="10516" width="14.5703125" customWidth="1"/>
    <col min="10517" max="10517" width="11" customWidth="1"/>
    <col min="10518" max="10518" width="12.28515625" customWidth="1"/>
    <col min="10519" max="10519" width="14.5703125" customWidth="1"/>
    <col min="10520" max="10520" width="11" customWidth="1"/>
    <col min="10752" max="10752" width="2.7109375" customWidth="1"/>
    <col min="10753" max="10753" width="25.7109375" customWidth="1"/>
    <col min="10754" max="10754" width="11" customWidth="1"/>
    <col min="10755" max="10758" width="25.7109375" customWidth="1"/>
    <col min="10759" max="10759" width="12.28515625" customWidth="1"/>
    <col min="10760" max="10760" width="14.85546875" customWidth="1"/>
    <col min="10761" max="10761" width="11" customWidth="1"/>
    <col min="10762" max="10762" width="12.28515625" customWidth="1"/>
    <col min="10763" max="10763" width="14.5703125" customWidth="1"/>
    <col min="10764" max="10764" width="11" customWidth="1"/>
    <col min="10765" max="10765" width="12.28515625" customWidth="1"/>
    <col min="10766" max="10766" width="14.42578125" customWidth="1"/>
    <col min="10767" max="10767" width="11" customWidth="1"/>
    <col min="10768" max="10768" width="12.28515625" customWidth="1"/>
    <col min="10769" max="10769" width="14.5703125" customWidth="1"/>
    <col min="10770" max="10770" width="11" customWidth="1"/>
    <col min="10771" max="10771" width="12.28515625" customWidth="1"/>
    <col min="10772" max="10772" width="14.5703125" customWidth="1"/>
    <col min="10773" max="10773" width="11" customWidth="1"/>
    <col min="10774" max="10774" width="12.28515625" customWidth="1"/>
    <col min="10775" max="10775" width="14.5703125" customWidth="1"/>
    <col min="10776" max="10776" width="11" customWidth="1"/>
    <col min="11008" max="11008" width="2.7109375" customWidth="1"/>
    <col min="11009" max="11009" width="25.7109375" customWidth="1"/>
    <col min="11010" max="11010" width="11" customWidth="1"/>
    <col min="11011" max="11014" width="25.7109375" customWidth="1"/>
    <col min="11015" max="11015" width="12.28515625" customWidth="1"/>
    <col min="11016" max="11016" width="14.85546875" customWidth="1"/>
    <col min="11017" max="11017" width="11" customWidth="1"/>
    <col min="11018" max="11018" width="12.28515625" customWidth="1"/>
    <col min="11019" max="11019" width="14.5703125" customWidth="1"/>
    <col min="11020" max="11020" width="11" customWidth="1"/>
    <col min="11021" max="11021" width="12.28515625" customWidth="1"/>
    <col min="11022" max="11022" width="14.42578125" customWidth="1"/>
    <col min="11023" max="11023" width="11" customWidth="1"/>
    <col min="11024" max="11024" width="12.28515625" customWidth="1"/>
    <col min="11025" max="11025" width="14.5703125" customWidth="1"/>
    <col min="11026" max="11026" width="11" customWidth="1"/>
    <col min="11027" max="11027" width="12.28515625" customWidth="1"/>
    <col min="11028" max="11028" width="14.5703125" customWidth="1"/>
    <col min="11029" max="11029" width="11" customWidth="1"/>
    <col min="11030" max="11030" width="12.28515625" customWidth="1"/>
    <col min="11031" max="11031" width="14.5703125" customWidth="1"/>
    <col min="11032" max="11032" width="11" customWidth="1"/>
    <col min="11264" max="11264" width="2.7109375" customWidth="1"/>
    <col min="11265" max="11265" width="25.7109375" customWidth="1"/>
    <col min="11266" max="11266" width="11" customWidth="1"/>
    <col min="11267" max="11270" width="25.7109375" customWidth="1"/>
    <col min="11271" max="11271" width="12.28515625" customWidth="1"/>
    <col min="11272" max="11272" width="14.85546875" customWidth="1"/>
    <col min="11273" max="11273" width="11" customWidth="1"/>
    <col min="11274" max="11274" width="12.28515625" customWidth="1"/>
    <col min="11275" max="11275" width="14.5703125" customWidth="1"/>
    <col min="11276" max="11276" width="11" customWidth="1"/>
    <col min="11277" max="11277" width="12.28515625" customWidth="1"/>
    <col min="11278" max="11278" width="14.42578125" customWidth="1"/>
    <col min="11279" max="11279" width="11" customWidth="1"/>
    <col min="11280" max="11280" width="12.28515625" customWidth="1"/>
    <col min="11281" max="11281" width="14.5703125" customWidth="1"/>
    <col min="11282" max="11282" width="11" customWidth="1"/>
    <col min="11283" max="11283" width="12.28515625" customWidth="1"/>
    <col min="11284" max="11284" width="14.5703125" customWidth="1"/>
    <col min="11285" max="11285" width="11" customWidth="1"/>
    <col min="11286" max="11286" width="12.28515625" customWidth="1"/>
    <col min="11287" max="11287" width="14.5703125" customWidth="1"/>
    <col min="11288" max="11288" width="11" customWidth="1"/>
    <col min="11520" max="11520" width="2.7109375" customWidth="1"/>
    <col min="11521" max="11521" width="25.7109375" customWidth="1"/>
    <col min="11522" max="11522" width="11" customWidth="1"/>
    <col min="11523" max="11526" width="25.7109375" customWidth="1"/>
    <col min="11527" max="11527" width="12.28515625" customWidth="1"/>
    <col min="11528" max="11528" width="14.85546875" customWidth="1"/>
    <col min="11529" max="11529" width="11" customWidth="1"/>
    <col min="11530" max="11530" width="12.28515625" customWidth="1"/>
    <col min="11531" max="11531" width="14.5703125" customWidth="1"/>
    <col min="11532" max="11532" width="11" customWidth="1"/>
    <col min="11533" max="11533" width="12.28515625" customWidth="1"/>
    <col min="11534" max="11534" width="14.42578125" customWidth="1"/>
    <col min="11535" max="11535" width="11" customWidth="1"/>
    <col min="11536" max="11536" width="12.28515625" customWidth="1"/>
    <col min="11537" max="11537" width="14.5703125" customWidth="1"/>
    <col min="11538" max="11538" width="11" customWidth="1"/>
    <col min="11539" max="11539" width="12.28515625" customWidth="1"/>
    <col min="11540" max="11540" width="14.5703125" customWidth="1"/>
    <col min="11541" max="11541" width="11" customWidth="1"/>
    <col min="11542" max="11542" width="12.28515625" customWidth="1"/>
    <col min="11543" max="11543" width="14.5703125" customWidth="1"/>
    <col min="11544" max="11544" width="11" customWidth="1"/>
    <col min="11776" max="11776" width="2.7109375" customWidth="1"/>
    <col min="11777" max="11777" width="25.7109375" customWidth="1"/>
    <col min="11778" max="11778" width="11" customWidth="1"/>
    <col min="11779" max="11782" width="25.7109375" customWidth="1"/>
    <col min="11783" max="11783" width="12.28515625" customWidth="1"/>
    <col min="11784" max="11784" width="14.85546875" customWidth="1"/>
    <col min="11785" max="11785" width="11" customWidth="1"/>
    <col min="11786" max="11786" width="12.28515625" customWidth="1"/>
    <col min="11787" max="11787" width="14.5703125" customWidth="1"/>
    <col min="11788" max="11788" width="11" customWidth="1"/>
    <col min="11789" max="11789" width="12.28515625" customWidth="1"/>
    <col min="11790" max="11790" width="14.42578125" customWidth="1"/>
    <col min="11791" max="11791" width="11" customWidth="1"/>
    <col min="11792" max="11792" width="12.28515625" customWidth="1"/>
    <col min="11793" max="11793" width="14.5703125" customWidth="1"/>
    <col min="11794" max="11794" width="11" customWidth="1"/>
    <col min="11795" max="11795" width="12.28515625" customWidth="1"/>
    <col min="11796" max="11796" width="14.5703125" customWidth="1"/>
    <col min="11797" max="11797" width="11" customWidth="1"/>
    <col min="11798" max="11798" width="12.28515625" customWidth="1"/>
    <col min="11799" max="11799" width="14.5703125" customWidth="1"/>
    <col min="11800" max="11800" width="11" customWidth="1"/>
    <col min="12032" max="12032" width="2.7109375" customWidth="1"/>
    <col min="12033" max="12033" width="25.7109375" customWidth="1"/>
    <col min="12034" max="12034" width="11" customWidth="1"/>
    <col min="12035" max="12038" width="25.7109375" customWidth="1"/>
    <col min="12039" max="12039" width="12.28515625" customWidth="1"/>
    <col min="12040" max="12040" width="14.85546875" customWidth="1"/>
    <col min="12041" max="12041" width="11" customWidth="1"/>
    <col min="12042" max="12042" width="12.28515625" customWidth="1"/>
    <col min="12043" max="12043" width="14.5703125" customWidth="1"/>
    <col min="12044" max="12044" width="11" customWidth="1"/>
    <col min="12045" max="12045" width="12.28515625" customWidth="1"/>
    <col min="12046" max="12046" width="14.42578125" customWidth="1"/>
    <col min="12047" max="12047" width="11" customWidth="1"/>
    <col min="12048" max="12048" width="12.28515625" customWidth="1"/>
    <col min="12049" max="12049" width="14.5703125" customWidth="1"/>
    <col min="12050" max="12050" width="11" customWidth="1"/>
    <col min="12051" max="12051" width="12.28515625" customWidth="1"/>
    <col min="12052" max="12052" width="14.5703125" customWidth="1"/>
    <col min="12053" max="12053" width="11" customWidth="1"/>
    <col min="12054" max="12054" width="12.28515625" customWidth="1"/>
    <col min="12055" max="12055" width="14.5703125" customWidth="1"/>
    <col min="12056" max="12056" width="11" customWidth="1"/>
    <col min="12288" max="12288" width="2.7109375" customWidth="1"/>
    <col min="12289" max="12289" width="25.7109375" customWidth="1"/>
    <col min="12290" max="12290" width="11" customWidth="1"/>
    <col min="12291" max="12294" width="25.7109375" customWidth="1"/>
    <col min="12295" max="12295" width="12.28515625" customWidth="1"/>
    <col min="12296" max="12296" width="14.85546875" customWidth="1"/>
    <col min="12297" max="12297" width="11" customWidth="1"/>
    <col min="12298" max="12298" width="12.28515625" customWidth="1"/>
    <col min="12299" max="12299" width="14.5703125" customWidth="1"/>
    <col min="12300" max="12300" width="11" customWidth="1"/>
    <col min="12301" max="12301" width="12.28515625" customWidth="1"/>
    <col min="12302" max="12302" width="14.42578125" customWidth="1"/>
    <col min="12303" max="12303" width="11" customWidth="1"/>
    <col min="12304" max="12304" width="12.28515625" customWidth="1"/>
    <col min="12305" max="12305" width="14.5703125" customWidth="1"/>
    <col min="12306" max="12306" width="11" customWidth="1"/>
    <col min="12307" max="12307" width="12.28515625" customWidth="1"/>
    <col min="12308" max="12308" width="14.5703125" customWidth="1"/>
    <col min="12309" max="12309" width="11" customWidth="1"/>
    <col min="12310" max="12310" width="12.28515625" customWidth="1"/>
    <col min="12311" max="12311" width="14.5703125" customWidth="1"/>
    <col min="12312" max="12312" width="11" customWidth="1"/>
    <col min="12544" max="12544" width="2.7109375" customWidth="1"/>
    <col min="12545" max="12545" width="25.7109375" customWidth="1"/>
    <col min="12546" max="12546" width="11" customWidth="1"/>
    <col min="12547" max="12550" width="25.7109375" customWidth="1"/>
    <col min="12551" max="12551" width="12.28515625" customWidth="1"/>
    <col min="12552" max="12552" width="14.85546875" customWidth="1"/>
    <col min="12553" max="12553" width="11" customWidth="1"/>
    <col min="12554" max="12554" width="12.28515625" customWidth="1"/>
    <col min="12555" max="12555" width="14.5703125" customWidth="1"/>
    <col min="12556" max="12556" width="11" customWidth="1"/>
    <col min="12557" max="12557" width="12.28515625" customWidth="1"/>
    <col min="12558" max="12558" width="14.42578125" customWidth="1"/>
    <col min="12559" max="12559" width="11" customWidth="1"/>
    <col min="12560" max="12560" width="12.28515625" customWidth="1"/>
    <col min="12561" max="12561" width="14.5703125" customWidth="1"/>
    <col min="12562" max="12562" width="11" customWidth="1"/>
    <col min="12563" max="12563" width="12.28515625" customWidth="1"/>
    <col min="12564" max="12564" width="14.5703125" customWidth="1"/>
    <col min="12565" max="12565" width="11" customWidth="1"/>
    <col min="12566" max="12566" width="12.28515625" customWidth="1"/>
    <col min="12567" max="12567" width="14.5703125" customWidth="1"/>
    <col min="12568" max="12568" width="11" customWidth="1"/>
    <col min="12800" max="12800" width="2.7109375" customWidth="1"/>
    <col min="12801" max="12801" width="25.7109375" customWidth="1"/>
    <col min="12802" max="12802" width="11" customWidth="1"/>
    <col min="12803" max="12806" width="25.7109375" customWidth="1"/>
    <col min="12807" max="12807" width="12.28515625" customWidth="1"/>
    <col min="12808" max="12808" width="14.85546875" customWidth="1"/>
    <col min="12809" max="12809" width="11" customWidth="1"/>
    <col min="12810" max="12810" width="12.28515625" customWidth="1"/>
    <col min="12811" max="12811" width="14.5703125" customWidth="1"/>
    <col min="12812" max="12812" width="11" customWidth="1"/>
    <col min="12813" max="12813" width="12.28515625" customWidth="1"/>
    <col min="12814" max="12814" width="14.42578125" customWidth="1"/>
    <col min="12815" max="12815" width="11" customWidth="1"/>
    <col min="12816" max="12816" width="12.28515625" customWidth="1"/>
    <col min="12817" max="12817" width="14.5703125" customWidth="1"/>
    <col min="12818" max="12818" width="11" customWidth="1"/>
    <col min="12819" max="12819" width="12.28515625" customWidth="1"/>
    <col min="12820" max="12820" width="14.5703125" customWidth="1"/>
    <col min="12821" max="12821" width="11" customWidth="1"/>
    <col min="12822" max="12822" width="12.28515625" customWidth="1"/>
    <col min="12823" max="12823" width="14.5703125" customWidth="1"/>
    <col min="12824" max="12824" width="11" customWidth="1"/>
    <col min="13056" max="13056" width="2.7109375" customWidth="1"/>
    <col min="13057" max="13057" width="25.7109375" customWidth="1"/>
    <col min="13058" max="13058" width="11" customWidth="1"/>
    <col min="13059" max="13062" width="25.7109375" customWidth="1"/>
    <col min="13063" max="13063" width="12.28515625" customWidth="1"/>
    <col min="13064" max="13064" width="14.85546875" customWidth="1"/>
    <col min="13065" max="13065" width="11" customWidth="1"/>
    <col min="13066" max="13066" width="12.28515625" customWidth="1"/>
    <col min="13067" max="13067" width="14.5703125" customWidth="1"/>
    <col min="13068" max="13068" width="11" customWidth="1"/>
    <col min="13069" max="13069" width="12.28515625" customWidth="1"/>
    <col min="13070" max="13070" width="14.42578125" customWidth="1"/>
    <col min="13071" max="13071" width="11" customWidth="1"/>
    <col min="13072" max="13072" width="12.28515625" customWidth="1"/>
    <col min="13073" max="13073" width="14.5703125" customWidth="1"/>
    <col min="13074" max="13074" width="11" customWidth="1"/>
    <col min="13075" max="13075" width="12.28515625" customWidth="1"/>
    <col min="13076" max="13076" width="14.5703125" customWidth="1"/>
    <col min="13077" max="13077" width="11" customWidth="1"/>
    <col min="13078" max="13078" width="12.28515625" customWidth="1"/>
    <col min="13079" max="13079" width="14.5703125" customWidth="1"/>
    <col min="13080" max="13080" width="11" customWidth="1"/>
    <col min="13312" max="13312" width="2.7109375" customWidth="1"/>
    <col min="13313" max="13313" width="25.7109375" customWidth="1"/>
    <col min="13314" max="13314" width="11" customWidth="1"/>
    <col min="13315" max="13318" width="25.7109375" customWidth="1"/>
    <col min="13319" max="13319" width="12.28515625" customWidth="1"/>
    <col min="13320" max="13320" width="14.85546875" customWidth="1"/>
    <col min="13321" max="13321" width="11" customWidth="1"/>
    <col min="13322" max="13322" width="12.28515625" customWidth="1"/>
    <col min="13323" max="13323" width="14.5703125" customWidth="1"/>
    <col min="13324" max="13324" width="11" customWidth="1"/>
    <col min="13325" max="13325" width="12.28515625" customWidth="1"/>
    <col min="13326" max="13326" width="14.42578125" customWidth="1"/>
    <col min="13327" max="13327" width="11" customWidth="1"/>
    <col min="13328" max="13328" width="12.28515625" customWidth="1"/>
    <col min="13329" max="13329" width="14.5703125" customWidth="1"/>
    <col min="13330" max="13330" width="11" customWidth="1"/>
    <col min="13331" max="13331" width="12.28515625" customWidth="1"/>
    <col min="13332" max="13332" width="14.5703125" customWidth="1"/>
    <col min="13333" max="13333" width="11" customWidth="1"/>
    <col min="13334" max="13334" width="12.28515625" customWidth="1"/>
    <col min="13335" max="13335" width="14.5703125" customWidth="1"/>
    <col min="13336" max="13336" width="11" customWidth="1"/>
    <col min="13568" max="13568" width="2.7109375" customWidth="1"/>
    <col min="13569" max="13569" width="25.7109375" customWidth="1"/>
    <col min="13570" max="13570" width="11" customWidth="1"/>
    <col min="13571" max="13574" width="25.7109375" customWidth="1"/>
    <col min="13575" max="13575" width="12.28515625" customWidth="1"/>
    <col min="13576" max="13576" width="14.85546875" customWidth="1"/>
    <col min="13577" max="13577" width="11" customWidth="1"/>
    <col min="13578" max="13578" width="12.28515625" customWidth="1"/>
    <col min="13579" max="13579" width="14.5703125" customWidth="1"/>
    <col min="13580" max="13580" width="11" customWidth="1"/>
    <col min="13581" max="13581" width="12.28515625" customWidth="1"/>
    <col min="13582" max="13582" width="14.42578125" customWidth="1"/>
    <col min="13583" max="13583" width="11" customWidth="1"/>
    <col min="13584" max="13584" width="12.28515625" customWidth="1"/>
    <col min="13585" max="13585" width="14.5703125" customWidth="1"/>
    <col min="13586" max="13586" width="11" customWidth="1"/>
    <col min="13587" max="13587" width="12.28515625" customWidth="1"/>
    <col min="13588" max="13588" width="14.5703125" customWidth="1"/>
    <col min="13589" max="13589" width="11" customWidth="1"/>
    <col min="13590" max="13590" width="12.28515625" customWidth="1"/>
    <col min="13591" max="13591" width="14.5703125" customWidth="1"/>
    <col min="13592" max="13592" width="11" customWidth="1"/>
    <col min="13824" max="13824" width="2.7109375" customWidth="1"/>
    <col min="13825" max="13825" width="25.7109375" customWidth="1"/>
    <col min="13826" max="13826" width="11" customWidth="1"/>
    <col min="13827" max="13830" width="25.7109375" customWidth="1"/>
    <col min="13831" max="13831" width="12.28515625" customWidth="1"/>
    <col min="13832" max="13832" width="14.85546875" customWidth="1"/>
    <col min="13833" max="13833" width="11" customWidth="1"/>
    <col min="13834" max="13834" width="12.28515625" customWidth="1"/>
    <col min="13835" max="13835" width="14.5703125" customWidth="1"/>
    <col min="13836" max="13836" width="11" customWidth="1"/>
    <col min="13837" max="13837" width="12.28515625" customWidth="1"/>
    <col min="13838" max="13838" width="14.42578125" customWidth="1"/>
    <col min="13839" max="13839" width="11" customWidth="1"/>
    <col min="13840" max="13840" width="12.28515625" customWidth="1"/>
    <col min="13841" max="13841" width="14.5703125" customWidth="1"/>
    <col min="13842" max="13842" width="11" customWidth="1"/>
    <col min="13843" max="13843" width="12.28515625" customWidth="1"/>
    <col min="13844" max="13844" width="14.5703125" customWidth="1"/>
    <col min="13845" max="13845" width="11" customWidth="1"/>
    <col min="13846" max="13846" width="12.28515625" customWidth="1"/>
    <col min="13847" max="13847" width="14.5703125" customWidth="1"/>
    <col min="13848" max="13848" width="11" customWidth="1"/>
    <col min="14080" max="14080" width="2.7109375" customWidth="1"/>
    <col min="14081" max="14081" width="25.7109375" customWidth="1"/>
    <col min="14082" max="14082" width="11" customWidth="1"/>
    <col min="14083" max="14086" width="25.7109375" customWidth="1"/>
    <col min="14087" max="14087" width="12.28515625" customWidth="1"/>
    <col min="14088" max="14088" width="14.85546875" customWidth="1"/>
    <col min="14089" max="14089" width="11" customWidth="1"/>
    <col min="14090" max="14090" width="12.28515625" customWidth="1"/>
    <col min="14091" max="14091" width="14.5703125" customWidth="1"/>
    <col min="14092" max="14092" width="11" customWidth="1"/>
    <col min="14093" max="14093" width="12.28515625" customWidth="1"/>
    <col min="14094" max="14094" width="14.42578125" customWidth="1"/>
    <col min="14095" max="14095" width="11" customWidth="1"/>
    <col min="14096" max="14096" width="12.28515625" customWidth="1"/>
    <col min="14097" max="14097" width="14.5703125" customWidth="1"/>
    <col min="14098" max="14098" width="11" customWidth="1"/>
    <col min="14099" max="14099" width="12.28515625" customWidth="1"/>
    <col min="14100" max="14100" width="14.5703125" customWidth="1"/>
    <col min="14101" max="14101" width="11" customWidth="1"/>
    <col min="14102" max="14102" width="12.28515625" customWidth="1"/>
    <col min="14103" max="14103" width="14.5703125" customWidth="1"/>
    <col min="14104" max="14104" width="11" customWidth="1"/>
    <col min="14336" max="14336" width="2.7109375" customWidth="1"/>
    <col min="14337" max="14337" width="25.7109375" customWidth="1"/>
    <col min="14338" max="14338" width="11" customWidth="1"/>
    <col min="14339" max="14342" width="25.7109375" customWidth="1"/>
    <col min="14343" max="14343" width="12.28515625" customWidth="1"/>
    <col min="14344" max="14344" width="14.85546875" customWidth="1"/>
    <col min="14345" max="14345" width="11" customWidth="1"/>
    <col min="14346" max="14346" width="12.28515625" customWidth="1"/>
    <col min="14347" max="14347" width="14.5703125" customWidth="1"/>
    <col min="14348" max="14348" width="11" customWidth="1"/>
    <col min="14349" max="14349" width="12.28515625" customWidth="1"/>
    <col min="14350" max="14350" width="14.42578125" customWidth="1"/>
    <col min="14351" max="14351" width="11" customWidth="1"/>
    <col min="14352" max="14352" width="12.28515625" customWidth="1"/>
    <col min="14353" max="14353" width="14.5703125" customWidth="1"/>
    <col min="14354" max="14354" width="11" customWidth="1"/>
    <col min="14355" max="14355" width="12.28515625" customWidth="1"/>
    <col min="14356" max="14356" width="14.5703125" customWidth="1"/>
    <col min="14357" max="14357" width="11" customWidth="1"/>
    <col min="14358" max="14358" width="12.28515625" customWidth="1"/>
    <col min="14359" max="14359" width="14.5703125" customWidth="1"/>
    <col min="14360" max="14360" width="11" customWidth="1"/>
    <col min="14592" max="14592" width="2.7109375" customWidth="1"/>
    <col min="14593" max="14593" width="25.7109375" customWidth="1"/>
    <col min="14594" max="14594" width="11" customWidth="1"/>
    <col min="14595" max="14598" width="25.7109375" customWidth="1"/>
    <col min="14599" max="14599" width="12.28515625" customWidth="1"/>
    <col min="14600" max="14600" width="14.85546875" customWidth="1"/>
    <col min="14601" max="14601" width="11" customWidth="1"/>
    <col min="14602" max="14602" width="12.28515625" customWidth="1"/>
    <col min="14603" max="14603" width="14.5703125" customWidth="1"/>
    <col min="14604" max="14604" width="11" customWidth="1"/>
    <col min="14605" max="14605" width="12.28515625" customWidth="1"/>
    <col min="14606" max="14606" width="14.42578125" customWidth="1"/>
    <col min="14607" max="14607" width="11" customWidth="1"/>
    <col min="14608" max="14608" width="12.28515625" customWidth="1"/>
    <col min="14609" max="14609" width="14.5703125" customWidth="1"/>
    <col min="14610" max="14610" width="11" customWidth="1"/>
    <col min="14611" max="14611" width="12.28515625" customWidth="1"/>
    <col min="14612" max="14612" width="14.5703125" customWidth="1"/>
    <col min="14613" max="14613" width="11" customWidth="1"/>
    <col min="14614" max="14614" width="12.28515625" customWidth="1"/>
    <col min="14615" max="14615" width="14.5703125" customWidth="1"/>
    <col min="14616" max="14616" width="11" customWidth="1"/>
    <col min="14848" max="14848" width="2.7109375" customWidth="1"/>
    <col min="14849" max="14849" width="25.7109375" customWidth="1"/>
    <col min="14850" max="14850" width="11" customWidth="1"/>
    <col min="14851" max="14854" width="25.7109375" customWidth="1"/>
    <col min="14855" max="14855" width="12.28515625" customWidth="1"/>
    <col min="14856" max="14856" width="14.85546875" customWidth="1"/>
    <col min="14857" max="14857" width="11" customWidth="1"/>
    <col min="14858" max="14858" width="12.28515625" customWidth="1"/>
    <col min="14859" max="14859" width="14.5703125" customWidth="1"/>
    <col min="14860" max="14860" width="11" customWidth="1"/>
    <col min="14861" max="14861" width="12.28515625" customWidth="1"/>
    <col min="14862" max="14862" width="14.42578125" customWidth="1"/>
    <col min="14863" max="14863" width="11" customWidth="1"/>
    <col min="14864" max="14864" width="12.28515625" customWidth="1"/>
    <col min="14865" max="14865" width="14.5703125" customWidth="1"/>
    <col min="14866" max="14866" width="11" customWidth="1"/>
    <col min="14867" max="14867" width="12.28515625" customWidth="1"/>
    <col min="14868" max="14868" width="14.5703125" customWidth="1"/>
    <col min="14869" max="14869" width="11" customWidth="1"/>
    <col min="14870" max="14870" width="12.28515625" customWidth="1"/>
    <col min="14871" max="14871" width="14.5703125" customWidth="1"/>
    <col min="14872" max="14872" width="11" customWidth="1"/>
    <col min="15104" max="15104" width="2.7109375" customWidth="1"/>
    <col min="15105" max="15105" width="25.7109375" customWidth="1"/>
    <col min="15106" max="15106" width="11" customWidth="1"/>
    <col min="15107" max="15110" width="25.7109375" customWidth="1"/>
    <col min="15111" max="15111" width="12.28515625" customWidth="1"/>
    <col min="15112" max="15112" width="14.85546875" customWidth="1"/>
    <col min="15113" max="15113" width="11" customWidth="1"/>
    <col min="15114" max="15114" width="12.28515625" customWidth="1"/>
    <col min="15115" max="15115" width="14.5703125" customWidth="1"/>
    <col min="15116" max="15116" width="11" customWidth="1"/>
    <col min="15117" max="15117" width="12.28515625" customWidth="1"/>
    <col min="15118" max="15118" width="14.42578125" customWidth="1"/>
    <col min="15119" max="15119" width="11" customWidth="1"/>
    <col min="15120" max="15120" width="12.28515625" customWidth="1"/>
    <col min="15121" max="15121" width="14.5703125" customWidth="1"/>
    <col min="15122" max="15122" width="11" customWidth="1"/>
    <col min="15123" max="15123" width="12.28515625" customWidth="1"/>
    <col min="15124" max="15124" width="14.5703125" customWidth="1"/>
    <col min="15125" max="15125" width="11" customWidth="1"/>
    <col min="15126" max="15126" width="12.28515625" customWidth="1"/>
    <col min="15127" max="15127" width="14.5703125" customWidth="1"/>
    <col min="15128" max="15128" width="11" customWidth="1"/>
    <col min="15360" max="15360" width="2.7109375" customWidth="1"/>
    <col min="15361" max="15361" width="25.7109375" customWidth="1"/>
    <col min="15362" max="15362" width="11" customWidth="1"/>
    <col min="15363" max="15366" width="25.7109375" customWidth="1"/>
    <col min="15367" max="15367" width="12.28515625" customWidth="1"/>
    <col min="15368" max="15368" width="14.85546875" customWidth="1"/>
    <col min="15369" max="15369" width="11" customWidth="1"/>
    <col min="15370" max="15370" width="12.28515625" customWidth="1"/>
    <col min="15371" max="15371" width="14.5703125" customWidth="1"/>
    <col min="15372" max="15372" width="11" customWidth="1"/>
    <col min="15373" max="15373" width="12.28515625" customWidth="1"/>
    <col min="15374" max="15374" width="14.42578125" customWidth="1"/>
    <col min="15375" max="15375" width="11" customWidth="1"/>
    <col min="15376" max="15376" width="12.28515625" customWidth="1"/>
    <col min="15377" max="15377" width="14.5703125" customWidth="1"/>
    <col min="15378" max="15378" width="11" customWidth="1"/>
    <col min="15379" max="15379" width="12.28515625" customWidth="1"/>
    <col min="15380" max="15380" width="14.5703125" customWidth="1"/>
    <col min="15381" max="15381" width="11" customWidth="1"/>
    <col min="15382" max="15382" width="12.28515625" customWidth="1"/>
    <col min="15383" max="15383" width="14.5703125" customWidth="1"/>
    <col min="15384" max="15384" width="11" customWidth="1"/>
    <col min="15616" max="15616" width="2.7109375" customWidth="1"/>
    <col min="15617" max="15617" width="25.7109375" customWidth="1"/>
    <col min="15618" max="15618" width="11" customWidth="1"/>
    <col min="15619" max="15622" width="25.7109375" customWidth="1"/>
    <col min="15623" max="15623" width="12.28515625" customWidth="1"/>
    <col min="15624" max="15624" width="14.85546875" customWidth="1"/>
    <col min="15625" max="15625" width="11" customWidth="1"/>
    <col min="15626" max="15626" width="12.28515625" customWidth="1"/>
    <col min="15627" max="15627" width="14.5703125" customWidth="1"/>
    <col min="15628" max="15628" width="11" customWidth="1"/>
    <col min="15629" max="15629" width="12.28515625" customWidth="1"/>
    <col min="15630" max="15630" width="14.42578125" customWidth="1"/>
    <col min="15631" max="15631" width="11" customWidth="1"/>
    <col min="15632" max="15632" width="12.28515625" customWidth="1"/>
    <col min="15633" max="15633" width="14.5703125" customWidth="1"/>
    <col min="15634" max="15634" width="11" customWidth="1"/>
    <col min="15635" max="15635" width="12.28515625" customWidth="1"/>
    <col min="15636" max="15636" width="14.5703125" customWidth="1"/>
    <col min="15637" max="15637" width="11" customWidth="1"/>
    <col min="15638" max="15638" width="12.28515625" customWidth="1"/>
    <col min="15639" max="15639" width="14.5703125" customWidth="1"/>
    <col min="15640" max="15640" width="11" customWidth="1"/>
    <col min="15872" max="15872" width="2.7109375" customWidth="1"/>
    <col min="15873" max="15873" width="25.7109375" customWidth="1"/>
    <col min="15874" max="15874" width="11" customWidth="1"/>
    <col min="15875" max="15878" width="25.7109375" customWidth="1"/>
    <col min="15879" max="15879" width="12.28515625" customWidth="1"/>
    <col min="15880" max="15880" width="14.85546875" customWidth="1"/>
    <col min="15881" max="15881" width="11" customWidth="1"/>
    <col min="15882" max="15882" width="12.28515625" customWidth="1"/>
    <col min="15883" max="15883" width="14.5703125" customWidth="1"/>
    <col min="15884" max="15884" width="11" customWidth="1"/>
    <col min="15885" max="15885" width="12.28515625" customWidth="1"/>
    <col min="15886" max="15886" width="14.42578125" customWidth="1"/>
    <col min="15887" max="15887" width="11" customWidth="1"/>
    <col min="15888" max="15888" width="12.28515625" customWidth="1"/>
    <col min="15889" max="15889" width="14.5703125" customWidth="1"/>
    <col min="15890" max="15890" width="11" customWidth="1"/>
    <col min="15891" max="15891" width="12.28515625" customWidth="1"/>
    <col min="15892" max="15892" width="14.5703125" customWidth="1"/>
    <col min="15893" max="15893" width="11" customWidth="1"/>
    <col min="15894" max="15894" width="12.28515625" customWidth="1"/>
    <col min="15895" max="15895" width="14.5703125" customWidth="1"/>
    <col min="15896" max="15896" width="11" customWidth="1"/>
    <col min="16128" max="16128" width="2.7109375" customWidth="1"/>
    <col min="16129" max="16129" width="25.7109375" customWidth="1"/>
    <col min="16130" max="16130" width="11" customWidth="1"/>
    <col min="16131" max="16134" width="25.7109375" customWidth="1"/>
    <col min="16135" max="16135" width="12.28515625" customWidth="1"/>
    <col min="16136" max="16136" width="14.85546875" customWidth="1"/>
    <col min="16137" max="16137" width="11" customWidth="1"/>
    <col min="16138" max="16138" width="12.28515625" customWidth="1"/>
    <col min="16139" max="16139" width="14.5703125" customWidth="1"/>
    <col min="16140" max="16140" width="11" customWidth="1"/>
    <col min="16141" max="16141" width="12.28515625" customWidth="1"/>
    <col min="16142" max="16142" width="14.42578125" customWidth="1"/>
    <col min="16143" max="16143" width="11" customWidth="1"/>
    <col min="16144" max="16144" width="12.28515625" customWidth="1"/>
    <col min="16145" max="16145" width="14.5703125" customWidth="1"/>
    <col min="16146" max="16146" width="11" customWidth="1"/>
    <col min="16147" max="16147" width="12.28515625" customWidth="1"/>
    <col min="16148" max="16148" width="14.5703125" customWidth="1"/>
    <col min="16149" max="16149" width="11" customWidth="1"/>
    <col min="16150" max="16150" width="12.28515625" customWidth="1"/>
    <col min="16151" max="16151" width="14.5703125" customWidth="1"/>
    <col min="16152" max="16152" width="11" customWidth="1"/>
  </cols>
  <sheetData>
    <row r="1" spans="1:15" s="42" customFormat="1" ht="15.6">
      <c r="A1" s="3" t="s">
        <v>5</v>
      </c>
    </row>
    <row r="2" spans="1:15" s="42" customFormat="1" ht="15" customHeight="1">
      <c r="A2" s="4" t="s">
        <v>6</v>
      </c>
      <c r="E2" s="43" t="s">
        <v>42</v>
      </c>
      <c r="F2" s="221" t="str">
        <f>'4. Cost Proposal Summary'!E2</f>
        <v>Maximus</v>
      </c>
      <c r="G2" s="199"/>
      <c r="H2" s="199"/>
      <c r="I2" s="200"/>
    </row>
    <row r="3" spans="1:15" s="42" customFormat="1" ht="15" customHeight="1">
      <c r="A3" s="44" t="s">
        <v>356</v>
      </c>
      <c r="F3" s="201" t="s">
        <v>44</v>
      </c>
      <c r="G3" s="202"/>
      <c r="H3" s="202"/>
      <c r="I3" s="203"/>
    </row>
    <row r="4" spans="1:15" s="11" customFormat="1"/>
    <row r="5" spans="1:15" s="46" customFormat="1" ht="12.75" customHeight="1">
      <c r="B5" s="47" t="s">
        <v>318</v>
      </c>
      <c r="C5" s="47"/>
      <c r="E5" s="47"/>
      <c r="F5" s="47"/>
      <c r="G5" s="47"/>
      <c r="H5" s="47"/>
      <c r="I5" s="42"/>
      <c r="J5" s="42"/>
      <c r="K5" s="42"/>
      <c r="L5" s="42"/>
      <c r="M5" s="42"/>
      <c r="N5" s="42"/>
      <c r="O5" s="42"/>
    </row>
    <row r="6" spans="1:15" s="46" customFormat="1" ht="17.25" customHeight="1">
      <c r="A6" s="104"/>
      <c r="B6" s="220" t="s">
        <v>357</v>
      </c>
      <c r="C6" s="220"/>
      <c r="D6" s="220"/>
      <c r="E6" s="220"/>
      <c r="F6" s="220"/>
      <c r="G6" s="220"/>
      <c r="H6" s="220"/>
      <c r="I6" s="42"/>
      <c r="J6" s="42"/>
      <c r="K6" s="42"/>
      <c r="L6" s="42"/>
      <c r="M6" s="42"/>
      <c r="N6" s="42"/>
      <c r="O6" s="42"/>
    </row>
    <row r="8" spans="1:15" s="17" customFormat="1" ht="12.95">
      <c r="B8" s="151" t="s">
        <v>358</v>
      </c>
      <c r="C8" s="152"/>
      <c r="D8" s="152"/>
      <c r="E8" s="152"/>
      <c r="F8" s="152"/>
      <c r="G8" s="152"/>
      <c r="H8" s="152"/>
      <c r="I8" s="29"/>
    </row>
    <row r="9" spans="1:15" s="17" customFormat="1" ht="30" customHeight="1">
      <c r="B9" s="24" t="s">
        <v>66</v>
      </c>
      <c r="C9" s="153" t="s">
        <v>359</v>
      </c>
      <c r="D9" s="11"/>
    </row>
    <row r="10" spans="1:15" s="17" customFormat="1" ht="12.75" customHeight="1">
      <c r="B10" s="64" t="s">
        <v>81</v>
      </c>
      <c r="C10" s="154">
        <f>SUMIF('16. Other Tasks'!$C$21:$C$38,'17. Key Staff Hours Summary'!B10, '16. Other Tasks'!$D$21:$D$38)*12/52</f>
        <v>40</v>
      </c>
      <c r="D10" s="11"/>
    </row>
    <row r="11" spans="1:15" s="17" customFormat="1" ht="12.75" customHeight="1">
      <c r="B11" s="64" t="s">
        <v>83</v>
      </c>
      <c r="C11" s="154">
        <f>SUMIF('16. Other Tasks'!$C$21:$C$38,'17. Key Staff Hours Summary'!B11, '16. Other Tasks'!$D$21:$D$38)*12/52</f>
        <v>40</v>
      </c>
      <c r="D11" s="11"/>
    </row>
    <row r="12" spans="1:15" s="17" customFormat="1" ht="23.25" customHeight="1">
      <c r="B12" s="146" t="s">
        <v>88</v>
      </c>
      <c r="C12" s="154">
        <f>'15. Information Systems'!C30*12/52</f>
        <v>40</v>
      </c>
      <c r="D12" s="11"/>
    </row>
    <row r="13" spans="1:15" s="17" customFormat="1" ht="12.75" customHeight="1">
      <c r="B13" s="64" t="s">
        <v>93</v>
      </c>
      <c r="C13" s="154">
        <f>SUMIF('16. Other Tasks'!$C$21:$C$38,'17. Key Staff Hours Summary'!B13, '16. Other Tasks'!$D$21:$D$38)*12/52</f>
        <v>40</v>
      </c>
      <c r="D13" s="11"/>
    </row>
    <row r="14" spans="1:15" s="17" customFormat="1" ht="27" customHeight="1">
      <c r="B14" s="146" t="s">
        <v>98</v>
      </c>
      <c r="C14" s="154">
        <f>SUMIF('16. Other Tasks'!$C$21:$C$38,'17. Key Staff Hours Summary'!B14, '16. Other Tasks'!$D$21:$D$38)*12/52</f>
        <v>5.1724137931034484</v>
      </c>
      <c r="D14" s="11"/>
    </row>
  </sheetData>
  <sheetProtection algorithmName="SHA-512" hashValue="UxcKhJZ57CmkC9Xv+dMHl3bQSirvrGDI9kemiTQePno7c6f5Aq3rTTEXaNzz6zx5YNsWIoaKEBIUEcTuLdz+Kg==" saltValue="9yrfvZ3Bx5MW3X0kG5jysA==" spinCount="100000" sheet="1" objects="1" scenarios="1"/>
  <mergeCells count="3">
    <mergeCell ref="F2:I2"/>
    <mergeCell ref="F3:I3"/>
    <mergeCell ref="B6:H6"/>
  </mergeCells>
  <pageMargins left="0.7" right="0.7" top="0.75" bottom="0.75" header="0.3" footer="0.3"/>
  <pageSetup scale="68"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578F35-C2A9-4B83-8910-D2685C66D3E0}">
  <dimension ref="A1:C31"/>
  <sheetViews>
    <sheetView zoomScaleNormal="100" workbookViewId="0"/>
  </sheetViews>
  <sheetFormatPr defaultRowHeight="14.45"/>
  <cols>
    <col min="1" max="1" width="2.7109375" style="1" customWidth="1"/>
    <col min="2" max="2" width="10.42578125" style="1" customWidth="1"/>
    <col min="3" max="3" width="52" style="1" customWidth="1"/>
    <col min="4" max="256" width="9.140625" style="1"/>
    <col min="257" max="257" width="2.7109375" style="1" customWidth="1"/>
    <col min="258" max="258" width="10.42578125" style="1" customWidth="1"/>
    <col min="259" max="259" width="52" style="1" customWidth="1"/>
    <col min="260" max="512" width="9.140625" style="1"/>
    <col min="513" max="513" width="2.7109375" style="1" customWidth="1"/>
    <col min="514" max="514" width="10.42578125" style="1" customWidth="1"/>
    <col min="515" max="515" width="52" style="1" customWidth="1"/>
    <col min="516" max="768" width="9.140625" style="1"/>
    <col min="769" max="769" width="2.7109375" style="1" customWidth="1"/>
    <col min="770" max="770" width="10.42578125" style="1" customWidth="1"/>
    <col min="771" max="771" width="52" style="1" customWidth="1"/>
    <col min="772" max="1024" width="9.140625" style="1"/>
    <col min="1025" max="1025" width="2.7109375" style="1" customWidth="1"/>
    <col min="1026" max="1026" width="10.42578125" style="1" customWidth="1"/>
    <col min="1027" max="1027" width="52" style="1" customWidth="1"/>
    <col min="1028" max="1280" width="9.140625" style="1"/>
    <col min="1281" max="1281" width="2.7109375" style="1" customWidth="1"/>
    <col min="1282" max="1282" width="10.42578125" style="1" customWidth="1"/>
    <col min="1283" max="1283" width="52" style="1" customWidth="1"/>
    <col min="1284" max="1536" width="9.140625" style="1"/>
    <col min="1537" max="1537" width="2.7109375" style="1" customWidth="1"/>
    <col min="1538" max="1538" width="10.42578125" style="1" customWidth="1"/>
    <col min="1539" max="1539" width="52" style="1" customWidth="1"/>
    <col min="1540" max="1792" width="9.140625" style="1"/>
    <col min="1793" max="1793" width="2.7109375" style="1" customWidth="1"/>
    <col min="1794" max="1794" width="10.42578125" style="1" customWidth="1"/>
    <col min="1795" max="1795" width="52" style="1" customWidth="1"/>
    <col min="1796" max="2048" width="9.140625" style="1"/>
    <col min="2049" max="2049" width="2.7109375" style="1" customWidth="1"/>
    <col min="2050" max="2050" width="10.42578125" style="1" customWidth="1"/>
    <col min="2051" max="2051" width="52" style="1" customWidth="1"/>
    <col min="2052" max="2304" width="9.140625" style="1"/>
    <col min="2305" max="2305" width="2.7109375" style="1" customWidth="1"/>
    <col min="2306" max="2306" width="10.42578125" style="1" customWidth="1"/>
    <col min="2307" max="2307" width="52" style="1" customWidth="1"/>
    <col min="2308" max="2560" width="9.140625" style="1"/>
    <col min="2561" max="2561" width="2.7109375" style="1" customWidth="1"/>
    <col min="2562" max="2562" width="10.42578125" style="1" customWidth="1"/>
    <col min="2563" max="2563" width="52" style="1" customWidth="1"/>
    <col min="2564" max="2816" width="9.140625" style="1"/>
    <col min="2817" max="2817" width="2.7109375" style="1" customWidth="1"/>
    <col min="2818" max="2818" width="10.42578125" style="1" customWidth="1"/>
    <col min="2819" max="2819" width="52" style="1" customWidth="1"/>
    <col min="2820" max="3072" width="9.140625" style="1"/>
    <col min="3073" max="3073" width="2.7109375" style="1" customWidth="1"/>
    <col min="3074" max="3074" width="10.42578125" style="1" customWidth="1"/>
    <col min="3075" max="3075" width="52" style="1" customWidth="1"/>
    <col min="3076" max="3328" width="9.140625" style="1"/>
    <col min="3329" max="3329" width="2.7109375" style="1" customWidth="1"/>
    <col min="3330" max="3330" width="10.42578125" style="1" customWidth="1"/>
    <col min="3331" max="3331" width="52" style="1" customWidth="1"/>
    <col min="3332" max="3584" width="9.140625" style="1"/>
    <col min="3585" max="3585" width="2.7109375" style="1" customWidth="1"/>
    <col min="3586" max="3586" width="10.42578125" style="1" customWidth="1"/>
    <col min="3587" max="3587" width="52" style="1" customWidth="1"/>
    <col min="3588" max="3840" width="9.140625" style="1"/>
    <col min="3841" max="3841" width="2.7109375" style="1" customWidth="1"/>
    <col min="3842" max="3842" width="10.42578125" style="1" customWidth="1"/>
    <col min="3843" max="3843" width="52" style="1" customWidth="1"/>
    <col min="3844" max="4096" width="9.140625" style="1"/>
    <col min="4097" max="4097" width="2.7109375" style="1" customWidth="1"/>
    <col min="4098" max="4098" width="10.42578125" style="1" customWidth="1"/>
    <col min="4099" max="4099" width="52" style="1" customWidth="1"/>
    <col min="4100" max="4352" width="9.140625" style="1"/>
    <col min="4353" max="4353" width="2.7109375" style="1" customWidth="1"/>
    <col min="4354" max="4354" width="10.42578125" style="1" customWidth="1"/>
    <col min="4355" max="4355" width="52" style="1" customWidth="1"/>
    <col min="4356" max="4608" width="9.140625" style="1"/>
    <col min="4609" max="4609" width="2.7109375" style="1" customWidth="1"/>
    <col min="4610" max="4610" width="10.42578125" style="1" customWidth="1"/>
    <col min="4611" max="4611" width="52" style="1" customWidth="1"/>
    <col min="4612" max="4864" width="9.140625" style="1"/>
    <col min="4865" max="4865" width="2.7109375" style="1" customWidth="1"/>
    <col min="4866" max="4866" width="10.42578125" style="1" customWidth="1"/>
    <col min="4867" max="4867" width="52" style="1" customWidth="1"/>
    <col min="4868" max="5120" width="9.140625" style="1"/>
    <col min="5121" max="5121" width="2.7109375" style="1" customWidth="1"/>
    <col min="5122" max="5122" width="10.42578125" style="1" customWidth="1"/>
    <col min="5123" max="5123" width="52" style="1" customWidth="1"/>
    <col min="5124" max="5376" width="9.140625" style="1"/>
    <col min="5377" max="5377" width="2.7109375" style="1" customWidth="1"/>
    <col min="5378" max="5378" width="10.42578125" style="1" customWidth="1"/>
    <col min="5379" max="5379" width="52" style="1" customWidth="1"/>
    <col min="5380" max="5632" width="9.140625" style="1"/>
    <col min="5633" max="5633" width="2.7109375" style="1" customWidth="1"/>
    <col min="5634" max="5634" width="10.42578125" style="1" customWidth="1"/>
    <col min="5635" max="5635" width="52" style="1" customWidth="1"/>
    <col min="5636" max="5888" width="9.140625" style="1"/>
    <col min="5889" max="5889" width="2.7109375" style="1" customWidth="1"/>
    <col min="5890" max="5890" width="10.42578125" style="1" customWidth="1"/>
    <col min="5891" max="5891" width="52" style="1" customWidth="1"/>
    <col min="5892" max="6144" width="9.140625" style="1"/>
    <col min="6145" max="6145" width="2.7109375" style="1" customWidth="1"/>
    <col min="6146" max="6146" width="10.42578125" style="1" customWidth="1"/>
    <col min="6147" max="6147" width="52" style="1" customWidth="1"/>
    <col min="6148" max="6400" width="9.140625" style="1"/>
    <col min="6401" max="6401" width="2.7109375" style="1" customWidth="1"/>
    <col min="6402" max="6402" width="10.42578125" style="1" customWidth="1"/>
    <col min="6403" max="6403" width="52" style="1" customWidth="1"/>
    <col min="6404" max="6656" width="9.140625" style="1"/>
    <col min="6657" max="6657" width="2.7109375" style="1" customWidth="1"/>
    <col min="6658" max="6658" width="10.42578125" style="1" customWidth="1"/>
    <col min="6659" max="6659" width="52" style="1" customWidth="1"/>
    <col min="6660" max="6912" width="9.140625" style="1"/>
    <col min="6913" max="6913" width="2.7109375" style="1" customWidth="1"/>
    <col min="6914" max="6914" width="10.42578125" style="1" customWidth="1"/>
    <col min="6915" max="6915" width="52" style="1" customWidth="1"/>
    <col min="6916" max="7168" width="9.140625" style="1"/>
    <col min="7169" max="7169" width="2.7109375" style="1" customWidth="1"/>
    <col min="7170" max="7170" width="10.42578125" style="1" customWidth="1"/>
    <col min="7171" max="7171" width="52" style="1" customWidth="1"/>
    <col min="7172" max="7424" width="9.140625" style="1"/>
    <col min="7425" max="7425" width="2.7109375" style="1" customWidth="1"/>
    <col min="7426" max="7426" width="10.42578125" style="1" customWidth="1"/>
    <col min="7427" max="7427" width="52" style="1" customWidth="1"/>
    <col min="7428" max="7680" width="9.140625" style="1"/>
    <col min="7681" max="7681" width="2.7109375" style="1" customWidth="1"/>
    <col min="7682" max="7682" width="10.42578125" style="1" customWidth="1"/>
    <col min="7683" max="7683" width="52" style="1" customWidth="1"/>
    <col min="7684" max="7936" width="9.140625" style="1"/>
    <col min="7937" max="7937" width="2.7109375" style="1" customWidth="1"/>
    <col min="7938" max="7938" width="10.42578125" style="1" customWidth="1"/>
    <col min="7939" max="7939" width="52" style="1" customWidth="1"/>
    <col min="7940" max="8192" width="9.140625" style="1"/>
    <col min="8193" max="8193" width="2.7109375" style="1" customWidth="1"/>
    <col min="8194" max="8194" width="10.42578125" style="1" customWidth="1"/>
    <col min="8195" max="8195" width="52" style="1" customWidth="1"/>
    <col min="8196" max="8448" width="9.140625" style="1"/>
    <col min="8449" max="8449" width="2.7109375" style="1" customWidth="1"/>
    <col min="8450" max="8450" width="10.42578125" style="1" customWidth="1"/>
    <col min="8451" max="8451" width="52" style="1" customWidth="1"/>
    <col min="8452" max="8704" width="9.140625" style="1"/>
    <col min="8705" max="8705" width="2.7109375" style="1" customWidth="1"/>
    <col min="8706" max="8706" width="10.42578125" style="1" customWidth="1"/>
    <col min="8707" max="8707" width="52" style="1" customWidth="1"/>
    <col min="8708" max="8960" width="9.140625" style="1"/>
    <col min="8961" max="8961" width="2.7109375" style="1" customWidth="1"/>
    <col min="8962" max="8962" width="10.42578125" style="1" customWidth="1"/>
    <col min="8963" max="8963" width="52" style="1" customWidth="1"/>
    <col min="8964" max="9216" width="9.140625" style="1"/>
    <col min="9217" max="9217" width="2.7109375" style="1" customWidth="1"/>
    <col min="9218" max="9218" width="10.42578125" style="1" customWidth="1"/>
    <col min="9219" max="9219" width="52" style="1" customWidth="1"/>
    <col min="9220" max="9472" width="9.140625" style="1"/>
    <col min="9473" max="9473" width="2.7109375" style="1" customWidth="1"/>
    <col min="9474" max="9474" width="10.42578125" style="1" customWidth="1"/>
    <col min="9475" max="9475" width="52" style="1" customWidth="1"/>
    <col min="9476" max="9728" width="9.140625" style="1"/>
    <col min="9729" max="9729" width="2.7109375" style="1" customWidth="1"/>
    <col min="9730" max="9730" width="10.42578125" style="1" customWidth="1"/>
    <col min="9731" max="9731" width="52" style="1" customWidth="1"/>
    <col min="9732" max="9984" width="9.140625" style="1"/>
    <col min="9985" max="9985" width="2.7109375" style="1" customWidth="1"/>
    <col min="9986" max="9986" width="10.42578125" style="1" customWidth="1"/>
    <col min="9987" max="9987" width="52" style="1" customWidth="1"/>
    <col min="9988" max="10240" width="9.140625" style="1"/>
    <col min="10241" max="10241" width="2.7109375" style="1" customWidth="1"/>
    <col min="10242" max="10242" width="10.42578125" style="1" customWidth="1"/>
    <col min="10243" max="10243" width="52" style="1" customWidth="1"/>
    <col min="10244" max="10496" width="9.140625" style="1"/>
    <col min="10497" max="10497" width="2.7109375" style="1" customWidth="1"/>
    <col min="10498" max="10498" width="10.42578125" style="1" customWidth="1"/>
    <col min="10499" max="10499" width="52" style="1" customWidth="1"/>
    <col min="10500" max="10752" width="9.140625" style="1"/>
    <col min="10753" max="10753" width="2.7109375" style="1" customWidth="1"/>
    <col min="10754" max="10754" width="10.42578125" style="1" customWidth="1"/>
    <col min="10755" max="10755" width="52" style="1" customWidth="1"/>
    <col min="10756" max="11008" width="9.140625" style="1"/>
    <col min="11009" max="11009" width="2.7109375" style="1" customWidth="1"/>
    <col min="11010" max="11010" width="10.42578125" style="1" customWidth="1"/>
    <col min="11011" max="11011" width="52" style="1" customWidth="1"/>
    <col min="11012" max="11264" width="9.140625" style="1"/>
    <col min="11265" max="11265" width="2.7109375" style="1" customWidth="1"/>
    <col min="11266" max="11266" width="10.42578125" style="1" customWidth="1"/>
    <col min="11267" max="11267" width="52" style="1" customWidth="1"/>
    <col min="11268" max="11520" width="9.140625" style="1"/>
    <col min="11521" max="11521" width="2.7109375" style="1" customWidth="1"/>
    <col min="11522" max="11522" width="10.42578125" style="1" customWidth="1"/>
    <col min="11523" max="11523" width="52" style="1" customWidth="1"/>
    <col min="11524" max="11776" width="9.140625" style="1"/>
    <col min="11777" max="11777" width="2.7109375" style="1" customWidth="1"/>
    <col min="11778" max="11778" width="10.42578125" style="1" customWidth="1"/>
    <col min="11779" max="11779" width="52" style="1" customWidth="1"/>
    <col min="11780" max="12032" width="9.140625" style="1"/>
    <col min="12033" max="12033" width="2.7109375" style="1" customWidth="1"/>
    <col min="12034" max="12034" width="10.42578125" style="1" customWidth="1"/>
    <col min="12035" max="12035" width="52" style="1" customWidth="1"/>
    <col min="12036" max="12288" width="9.140625" style="1"/>
    <col min="12289" max="12289" width="2.7109375" style="1" customWidth="1"/>
    <col min="12290" max="12290" width="10.42578125" style="1" customWidth="1"/>
    <col min="12291" max="12291" width="52" style="1" customWidth="1"/>
    <col min="12292" max="12544" width="9.140625" style="1"/>
    <col min="12545" max="12545" width="2.7109375" style="1" customWidth="1"/>
    <col min="12546" max="12546" width="10.42578125" style="1" customWidth="1"/>
    <col min="12547" max="12547" width="52" style="1" customWidth="1"/>
    <col min="12548" max="12800" width="9.140625" style="1"/>
    <col min="12801" max="12801" width="2.7109375" style="1" customWidth="1"/>
    <col min="12802" max="12802" width="10.42578125" style="1" customWidth="1"/>
    <col min="12803" max="12803" width="52" style="1" customWidth="1"/>
    <col min="12804" max="13056" width="9.140625" style="1"/>
    <col min="13057" max="13057" width="2.7109375" style="1" customWidth="1"/>
    <col min="13058" max="13058" width="10.42578125" style="1" customWidth="1"/>
    <col min="13059" max="13059" width="52" style="1" customWidth="1"/>
    <col min="13060" max="13312" width="9.140625" style="1"/>
    <col min="13313" max="13313" width="2.7109375" style="1" customWidth="1"/>
    <col min="13314" max="13314" width="10.42578125" style="1" customWidth="1"/>
    <col min="13315" max="13315" width="52" style="1" customWidth="1"/>
    <col min="13316" max="13568" width="9.140625" style="1"/>
    <col min="13569" max="13569" width="2.7109375" style="1" customWidth="1"/>
    <col min="13570" max="13570" width="10.42578125" style="1" customWidth="1"/>
    <col min="13571" max="13571" width="52" style="1" customWidth="1"/>
    <col min="13572" max="13824" width="9.140625" style="1"/>
    <col min="13825" max="13825" width="2.7109375" style="1" customWidth="1"/>
    <col min="13826" max="13826" width="10.42578125" style="1" customWidth="1"/>
    <col min="13827" max="13827" width="52" style="1" customWidth="1"/>
    <col min="13828" max="14080" width="9.140625" style="1"/>
    <col min="14081" max="14081" width="2.7109375" style="1" customWidth="1"/>
    <col min="14082" max="14082" width="10.42578125" style="1" customWidth="1"/>
    <col min="14083" max="14083" width="52" style="1" customWidth="1"/>
    <col min="14084" max="14336" width="9.140625" style="1"/>
    <col min="14337" max="14337" width="2.7109375" style="1" customWidth="1"/>
    <col min="14338" max="14338" width="10.42578125" style="1" customWidth="1"/>
    <col min="14339" max="14339" width="52" style="1" customWidth="1"/>
    <col min="14340" max="14592" width="9.140625" style="1"/>
    <col min="14593" max="14593" width="2.7109375" style="1" customWidth="1"/>
    <col min="14594" max="14594" width="10.42578125" style="1" customWidth="1"/>
    <col min="14595" max="14595" width="52" style="1" customWidth="1"/>
    <col min="14596" max="14848" width="9.140625" style="1"/>
    <col min="14849" max="14849" width="2.7109375" style="1" customWidth="1"/>
    <col min="14850" max="14850" width="10.42578125" style="1" customWidth="1"/>
    <col min="14851" max="14851" width="52" style="1" customWidth="1"/>
    <col min="14852" max="15104" width="9.140625" style="1"/>
    <col min="15105" max="15105" width="2.7109375" style="1" customWidth="1"/>
    <col min="15106" max="15106" width="10.42578125" style="1" customWidth="1"/>
    <col min="15107" max="15107" width="52" style="1" customWidth="1"/>
    <col min="15108" max="15360" width="9.140625" style="1"/>
    <col min="15361" max="15361" width="2.7109375" style="1" customWidth="1"/>
    <col min="15362" max="15362" width="10.42578125" style="1" customWidth="1"/>
    <col min="15363" max="15363" width="52" style="1" customWidth="1"/>
    <col min="15364" max="15616" width="9.140625" style="1"/>
    <col min="15617" max="15617" width="2.7109375" style="1" customWidth="1"/>
    <col min="15618" max="15618" width="10.42578125" style="1" customWidth="1"/>
    <col min="15619" max="15619" width="52" style="1" customWidth="1"/>
    <col min="15620" max="15872" width="9.140625" style="1"/>
    <col min="15873" max="15873" width="2.7109375" style="1" customWidth="1"/>
    <col min="15874" max="15874" width="10.42578125" style="1" customWidth="1"/>
    <col min="15875" max="15875" width="52" style="1" customWidth="1"/>
    <col min="15876" max="16128" width="9.140625" style="1"/>
    <col min="16129" max="16129" width="2.7109375" style="1" customWidth="1"/>
    <col min="16130" max="16130" width="10.42578125" style="1" customWidth="1"/>
    <col min="16131" max="16131" width="52" style="1" customWidth="1"/>
    <col min="16132" max="16384" width="9.140625" style="1"/>
  </cols>
  <sheetData>
    <row r="1" spans="1:3" ht="15.6">
      <c r="A1" s="3" t="s">
        <v>5</v>
      </c>
    </row>
    <row r="2" spans="1:3">
      <c r="A2" s="4" t="s">
        <v>6</v>
      </c>
    </row>
    <row r="3" spans="1:3">
      <c r="A3" s="5" t="s">
        <v>7</v>
      </c>
    </row>
    <row r="5" spans="1:3">
      <c r="B5" s="6" t="s">
        <v>8</v>
      </c>
      <c r="C5" s="7" t="s">
        <v>9</v>
      </c>
    </row>
    <row r="6" spans="1:3">
      <c r="B6" s="8">
        <v>1</v>
      </c>
      <c r="C6" s="9" t="s">
        <v>10</v>
      </c>
    </row>
    <row r="7" spans="1:3">
      <c r="B7" s="8">
        <f>1+B6</f>
        <v>2</v>
      </c>
      <c r="C7" s="9" t="s">
        <v>7</v>
      </c>
    </row>
    <row r="8" spans="1:3">
      <c r="B8" s="8">
        <f t="shared" ref="B8:B12" si="0">1+B7</f>
        <v>3</v>
      </c>
      <c r="C8" s="9" t="s">
        <v>11</v>
      </c>
    </row>
    <row r="9" spans="1:3">
      <c r="B9" s="8">
        <f t="shared" si="0"/>
        <v>4</v>
      </c>
      <c r="C9" s="9" t="s">
        <v>12</v>
      </c>
    </row>
    <row r="10" spans="1:3">
      <c r="B10" s="8">
        <f t="shared" si="0"/>
        <v>5</v>
      </c>
      <c r="C10" s="10" t="s">
        <v>13</v>
      </c>
    </row>
    <row r="11" spans="1:3">
      <c r="B11" s="8">
        <f t="shared" si="0"/>
        <v>6</v>
      </c>
      <c r="C11" s="10" t="s">
        <v>14</v>
      </c>
    </row>
    <row r="12" spans="1:3">
      <c r="B12" s="8">
        <f t="shared" si="0"/>
        <v>7</v>
      </c>
      <c r="C12" s="10" t="s">
        <v>15</v>
      </c>
    </row>
    <row r="13" spans="1:3">
      <c r="B13" s="8">
        <f>1+B12</f>
        <v>8</v>
      </c>
      <c r="C13" s="10" t="s">
        <v>16</v>
      </c>
    </row>
    <row r="14" spans="1:3">
      <c r="B14" s="8">
        <v>9</v>
      </c>
      <c r="C14" s="10" t="s">
        <v>17</v>
      </c>
    </row>
    <row r="15" spans="1:3">
      <c r="B15" s="8">
        <v>10</v>
      </c>
      <c r="C15" s="10" t="s">
        <v>18</v>
      </c>
    </row>
    <row r="16" spans="1:3">
      <c r="B16" s="8">
        <v>11</v>
      </c>
      <c r="C16" s="10" t="s">
        <v>19</v>
      </c>
    </row>
    <row r="17" spans="1:3">
      <c r="B17" s="8">
        <v>12</v>
      </c>
      <c r="C17" s="10" t="s">
        <v>20</v>
      </c>
    </row>
    <row r="18" spans="1:3">
      <c r="B18" s="8">
        <v>13</v>
      </c>
      <c r="C18" s="10" t="s">
        <v>21</v>
      </c>
    </row>
    <row r="19" spans="1:3">
      <c r="B19" s="8">
        <v>14</v>
      </c>
      <c r="C19" s="10" t="s">
        <v>22</v>
      </c>
    </row>
    <row r="20" spans="1:3">
      <c r="B20" s="8">
        <v>15</v>
      </c>
      <c r="C20" s="9" t="s">
        <v>23</v>
      </c>
    </row>
    <row r="21" spans="1:3">
      <c r="B21" s="8">
        <v>16</v>
      </c>
      <c r="C21" s="10" t="s">
        <v>24</v>
      </c>
    </row>
    <row r="22" spans="1:3" s="11" customFormat="1">
      <c r="B22" s="8">
        <v>17</v>
      </c>
      <c r="C22" s="10" t="s">
        <v>25</v>
      </c>
    </row>
    <row r="25" spans="1:3">
      <c r="A25" s="11"/>
      <c r="B25" s="11"/>
      <c r="C25" s="11"/>
    </row>
    <row r="26" spans="1:3">
      <c r="A26" s="11"/>
      <c r="B26" s="11"/>
      <c r="C26" s="11"/>
    </row>
    <row r="27" spans="1:3">
      <c r="A27" s="11"/>
      <c r="B27" s="11"/>
      <c r="C27" s="11"/>
    </row>
    <row r="28" spans="1:3">
      <c r="A28" s="11"/>
      <c r="B28" s="11"/>
      <c r="C28" s="11"/>
    </row>
    <row r="29" spans="1:3">
      <c r="A29" s="11"/>
      <c r="B29" s="11"/>
      <c r="C29" s="11"/>
    </row>
    <row r="30" spans="1:3">
      <c r="A30" s="11"/>
      <c r="B30" s="11"/>
      <c r="C30" s="11"/>
    </row>
    <row r="31" spans="1:3">
      <c r="A31" s="11"/>
      <c r="B31" s="11"/>
      <c r="C31" s="11"/>
    </row>
  </sheetData>
  <sheetProtection algorithmName="SHA-512" hashValue="UskCq2vQWC+gWWm8WtRaCIyLrKBLjhEtek+GAFfiCzUpoZYf5JutZSC6bzgZt8DwjeDSgNflDjsDdS+55JiGqA==" saltValue="IULWfkIGhHC2VRH5be3n+w==" spinCount="100000" sheet="1" objects="1" scenarios="1"/>
  <hyperlinks>
    <hyperlink ref="C7" location="'2. Contents'!A1" display="Contents" xr:uid="{2B7FADCC-FD30-4892-85CC-974FA163C870}"/>
    <hyperlink ref="C20" location="'15. Information Systems'!A1" display="Information Systems" xr:uid="{96A88995-9CEF-4311-9E72-DC14F9BD0DC5}"/>
    <hyperlink ref="C8" location="'3. Instructions'!A1" display="Instructions" xr:uid="{E8FE73F7-38CE-4FB0-8245-0B4089B74187}"/>
    <hyperlink ref="C9" location="'4. Cost Proposal Summary'!A1" display="Cost Proposal Summary" xr:uid="{458ABCD6-D595-4D94-804B-F89537D4D4E6}"/>
    <hyperlink ref="C12" location="'7. Helpline Services'!A1" display="Helpline Services" xr:uid="{891E85F4-26F5-45D8-946A-8F58E1AD3597}"/>
    <hyperlink ref="C21" location="'16. Other Tasks'!A1" display="Other Tasks" xr:uid="{2EDD50DC-AAE1-4F92-BBAF-3CA701EBA21B}"/>
    <hyperlink ref="C10" location="'5. Key Staff'!A1" display="Key Staff" xr:uid="{87947BA8-FC68-4E75-B81F-0A62AEA8239A}"/>
    <hyperlink ref="C11" location="'6. Other Staff'!A1" display="Other Staff" xr:uid="{3C236CAB-E9C7-4D0C-99BA-4A77CF9808C5}"/>
    <hyperlink ref="C6" location="'1. Title'!A1" display="Title Page" xr:uid="{A18743DC-B171-43DE-A47A-869BAC16D184}"/>
    <hyperlink ref="C19" location="'14. IHCP Application Assistance'!A1" display="IHCP Application Assistance" xr:uid="{92939032-D969-43EE-8417-7D61DFE185A0}"/>
    <hyperlink ref="C13" location="'8. PASRR Level I Assessments'!A1" display="PASRR Level I Assessments" xr:uid="{4511E299-ADFB-4721-8922-550932B0D48F}"/>
    <hyperlink ref="C14" location="'9. LOC Assessments'!A1" display="LOC Assessments" xr:uid="{5A0B1613-2BD2-43CC-A361-B9B458F21FE4}"/>
    <hyperlink ref="C15" location="'10. LOC Determinations Only'!A1" display="LOC Determinations" xr:uid="{2DF2F24E-3F30-456E-96F7-991F230CA4B0}"/>
    <hyperlink ref="C16" location="'11. PASRR Level II (MI)'!A1" display="PASRR Level II (MI)" xr:uid="{0F098B6A-CEB8-4B9D-8416-740C08159C6A}"/>
    <hyperlink ref="C17" location="'12. PASRR Level II (IDRC)'!A1" display="PASRR Level II (ID/RC)" xr:uid="{7681506C-EDDF-4700-80DA-D0DFCB40749F}"/>
    <hyperlink ref="C18" location="'13. Intake Counseling'!A1" display="Intake Counseling" xr:uid="{8EC3CCF7-2B3D-477C-9B22-BC488228E8FA}"/>
    <hyperlink ref="C22" location="'17. Key Staff Hours Summary'!A1" display="Key Staff Hour Summary" xr:uid="{202ECB47-2961-4E84-871F-F42258A38053}"/>
  </hyperlinks>
  <pageMargins left="0.7" right="0.7" top="0.75" bottom="0.75" header="0.3" footer="0.3"/>
  <pageSetup scale="76"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2F038-5224-4088-9574-7A9ABCFBFE88}">
  <dimension ref="A1:R49"/>
  <sheetViews>
    <sheetView zoomScaleNormal="100" workbookViewId="0">
      <selection activeCell="A2" sqref="A2"/>
    </sheetView>
  </sheetViews>
  <sheetFormatPr defaultRowHeight="14.45"/>
  <cols>
    <col min="1" max="1" width="2.7109375" style="1" customWidth="1"/>
    <col min="2" max="256" width="9.140625" style="1"/>
    <col min="257" max="257" width="2.7109375" style="1" customWidth="1"/>
    <col min="258" max="512" width="9.140625" style="1"/>
    <col min="513" max="513" width="2.7109375" style="1" customWidth="1"/>
    <col min="514" max="768" width="9.140625" style="1"/>
    <col min="769" max="769" width="2.7109375" style="1" customWidth="1"/>
    <col min="770" max="1024" width="9.140625" style="1"/>
    <col min="1025" max="1025" width="2.7109375" style="1" customWidth="1"/>
    <col min="1026" max="1280" width="9.140625" style="1"/>
    <col min="1281" max="1281" width="2.7109375" style="1" customWidth="1"/>
    <col min="1282" max="1536" width="9.140625" style="1"/>
    <col min="1537" max="1537" width="2.7109375" style="1" customWidth="1"/>
    <col min="1538" max="1792" width="9.140625" style="1"/>
    <col min="1793" max="1793" width="2.7109375" style="1" customWidth="1"/>
    <col min="1794" max="2048" width="9.140625" style="1"/>
    <col min="2049" max="2049" width="2.7109375" style="1" customWidth="1"/>
    <col min="2050" max="2304" width="9.140625" style="1"/>
    <col min="2305" max="2305" width="2.7109375" style="1" customWidth="1"/>
    <col min="2306" max="2560" width="9.140625" style="1"/>
    <col min="2561" max="2561" width="2.7109375" style="1" customWidth="1"/>
    <col min="2562" max="2816" width="9.140625" style="1"/>
    <col min="2817" max="2817" width="2.7109375" style="1" customWidth="1"/>
    <col min="2818" max="3072" width="9.140625" style="1"/>
    <col min="3073" max="3073" width="2.7109375" style="1" customWidth="1"/>
    <col min="3074" max="3328" width="9.140625" style="1"/>
    <col min="3329" max="3329" width="2.7109375" style="1" customWidth="1"/>
    <col min="3330" max="3584" width="9.140625" style="1"/>
    <col min="3585" max="3585" width="2.7109375" style="1" customWidth="1"/>
    <col min="3586" max="3840" width="9.140625" style="1"/>
    <col min="3841" max="3841" width="2.7109375" style="1" customWidth="1"/>
    <col min="3842" max="4096" width="9.140625" style="1"/>
    <col min="4097" max="4097" width="2.7109375" style="1" customWidth="1"/>
    <col min="4098" max="4352" width="9.140625" style="1"/>
    <col min="4353" max="4353" width="2.7109375" style="1" customWidth="1"/>
    <col min="4354" max="4608" width="9.140625" style="1"/>
    <col min="4609" max="4609" width="2.7109375" style="1" customWidth="1"/>
    <col min="4610" max="4864" width="9.140625" style="1"/>
    <col min="4865" max="4865" width="2.7109375" style="1" customWidth="1"/>
    <col min="4866" max="5120" width="9.140625" style="1"/>
    <col min="5121" max="5121" width="2.7109375" style="1" customWidth="1"/>
    <col min="5122" max="5376" width="9.140625" style="1"/>
    <col min="5377" max="5377" width="2.7109375" style="1" customWidth="1"/>
    <col min="5378" max="5632" width="9.140625" style="1"/>
    <col min="5633" max="5633" width="2.7109375" style="1" customWidth="1"/>
    <col min="5634" max="5888" width="9.140625" style="1"/>
    <col min="5889" max="5889" width="2.7109375" style="1" customWidth="1"/>
    <col min="5890" max="6144" width="9.140625" style="1"/>
    <col min="6145" max="6145" width="2.7109375" style="1" customWidth="1"/>
    <col min="6146" max="6400" width="9.140625" style="1"/>
    <col min="6401" max="6401" width="2.7109375" style="1" customWidth="1"/>
    <col min="6402" max="6656" width="9.140625" style="1"/>
    <col min="6657" max="6657" width="2.7109375" style="1" customWidth="1"/>
    <col min="6658" max="6912" width="9.140625" style="1"/>
    <col min="6913" max="6913" width="2.7109375" style="1" customWidth="1"/>
    <col min="6914" max="7168" width="9.140625" style="1"/>
    <col min="7169" max="7169" width="2.7109375" style="1" customWidth="1"/>
    <col min="7170" max="7424" width="9.140625" style="1"/>
    <col min="7425" max="7425" width="2.7109375" style="1" customWidth="1"/>
    <col min="7426" max="7680" width="9.140625" style="1"/>
    <col min="7681" max="7681" width="2.7109375" style="1" customWidth="1"/>
    <col min="7682" max="7936" width="9.140625" style="1"/>
    <col min="7937" max="7937" width="2.7109375" style="1" customWidth="1"/>
    <col min="7938" max="8192" width="9.140625" style="1"/>
    <col min="8193" max="8193" width="2.7109375" style="1" customWidth="1"/>
    <col min="8194" max="8448" width="9.140625" style="1"/>
    <col min="8449" max="8449" width="2.7109375" style="1" customWidth="1"/>
    <col min="8450" max="8704" width="9.140625" style="1"/>
    <col min="8705" max="8705" width="2.7109375" style="1" customWidth="1"/>
    <col min="8706" max="8960" width="9.140625" style="1"/>
    <col min="8961" max="8961" width="2.7109375" style="1" customWidth="1"/>
    <col min="8962" max="9216" width="9.140625" style="1"/>
    <col min="9217" max="9217" width="2.7109375" style="1" customWidth="1"/>
    <col min="9218" max="9472" width="9.140625" style="1"/>
    <col min="9473" max="9473" width="2.7109375" style="1" customWidth="1"/>
    <col min="9474" max="9728" width="9.140625" style="1"/>
    <col min="9729" max="9729" width="2.7109375" style="1" customWidth="1"/>
    <col min="9730" max="9984" width="9.140625" style="1"/>
    <col min="9985" max="9985" width="2.7109375" style="1" customWidth="1"/>
    <col min="9986" max="10240" width="9.140625" style="1"/>
    <col min="10241" max="10241" width="2.7109375" style="1" customWidth="1"/>
    <col min="10242" max="10496" width="9.140625" style="1"/>
    <col min="10497" max="10497" width="2.7109375" style="1" customWidth="1"/>
    <col min="10498" max="10752" width="9.140625" style="1"/>
    <col min="10753" max="10753" width="2.7109375" style="1" customWidth="1"/>
    <col min="10754" max="11008" width="9.140625" style="1"/>
    <col min="11009" max="11009" width="2.7109375" style="1" customWidth="1"/>
    <col min="11010" max="11264" width="9.140625" style="1"/>
    <col min="11265" max="11265" width="2.7109375" style="1" customWidth="1"/>
    <col min="11266" max="11520" width="9.140625" style="1"/>
    <col min="11521" max="11521" width="2.7109375" style="1" customWidth="1"/>
    <col min="11522" max="11776" width="9.140625" style="1"/>
    <col min="11777" max="11777" width="2.7109375" style="1" customWidth="1"/>
    <col min="11778" max="12032" width="9.140625" style="1"/>
    <col min="12033" max="12033" width="2.7109375" style="1" customWidth="1"/>
    <col min="12034" max="12288" width="9.140625" style="1"/>
    <col min="12289" max="12289" width="2.7109375" style="1" customWidth="1"/>
    <col min="12290" max="12544" width="9.140625" style="1"/>
    <col min="12545" max="12545" width="2.7109375" style="1" customWidth="1"/>
    <col min="12546" max="12800" width="9.140625" style="1"/>
    <col min="12801" max="12801" width="2.7109375" style="1" customWidth="1"/>
    <col min="12802" max="13056" width="9.140625" style="1"/>
    <col min="13057" max="13057" width="2.7109375" style="1" customWidth="1"/>
    <col min="13058" max="13312" width="9.140625" style="1"/>
    <col min="13313" max="13313" width="2.7109375" style="1" customWidth="1"/>
    <col min="13314" max="13568" width="9.140625" style="1"/>
    <col min="13569" max="13569" width="2.7109375" style="1" customWidth="1"/>
    <col min="13570" max="13824" width="9.140625" style="1"/>
    <col min="13825" max="13825" width="2.7109375" style="1" customWidth="1"/>
    <col min="13826" max="14080" width="9.140625" style="1"/>
    <col min="14081" max="14081" width="2.7109375" style="1" customWidth="1"/>
    <col min="14082" max="14336" width="9.140625" style="1"/>
    <col min="14337" max="14337" width="2.7109375" style="1" customWidth="1"/>
    <col min="14338" max="14592" width="9.140625" style="1"/>
    <col min="14593" max="14593" width="2.7109375" style="1" customWidth="1"/>
    <col min="14594" max="14848" width="9.140625" style="1"/>
    <col min="14849" max="14849" width="2.7109375" style="1" customWidth="1"/>
    <col min="14850" max="15104" width="9.140625" style="1"/>
    <col min="15105" max="15105" width="2.7109375" style="1" customWidth="1"/>
    <col min="15106" max="15360" width="9.140625" style="1"/>
    <col min="15361" max="15361" width="2.7109375" style="1" customWidth="1"/>
    <col min="15362" max="15616" width="9.140625" style="1"/>
    <col min="15617" max="15617" width="2.7109375" style="1" customWidth="1"/>
    <col min="15618" max="15872" width="9.140625" style="1"/>
    <col min="15873" max="15873" width="2.7109375" style="1" customWidth="1"/>
    <col min="15874" max="16128" width="9.140625" style="1"/>
    <col min="16129" max="16129" width="2.7109375" style="1" customWidth="1"/>
    <col min="16130" max="16384" width="9.140625" style="1"/>
  </cols>
  <sheetData>
    <row r="1" spans="1:18" ht="15.6">
      <c r="A1" s="3" t="s">
        <v>5</v>
      </c>
    </row>
    <row r="2" spans="1:18">
      <c r="A2" s="4" t="s">
        <v>6</v>
      </c>
    </row>
    <row r="3" spans="1:18">
      <c r="A3" s="12" t="s">
        <v>11</v>
      </c>
    </row>
    <row r="4" spans="1:18" s="17" customFormat="1" ht="18">
      <c r="A4" s="13"/>
      <c r="B4" s="13"/>
      <c r="C4" s="14"/>
      <c r="D4" s="15"/>
      <c r="E4" s="16"/>
      <c r="F4" s="171"/>
      <c r="J4" s="1"/>
      <c r="K4" s="1"/>
    </row>
    <row r="5" spans="1:18">
      <c r="B5" s="18" t="s">
        <v>26</v>
      </c>
      <c r="C5" s="19"/>
      <c r="D5" s="19"/>
      <c r="E5" s="19"/>
      <c r="F5" s="19"/>
      <c r="G5" s="19"/>
      <c r="H5" s="19"/>
      <c r="I5" s="19"/>
      <c r="J5" s="19"/>
      <c r="K5" s="19"/>
      <c r="L5" s="19"/>
      <c r="M5" s="19"/>
      <c r="N5" s="19"/>
      <c r="O5" s="19"/>
      <c r="P5" s="19"/>
      <c r="Q5" s="19"/>
      <c r="R5" s="20"/>
    </row>
    <row r="6" spans="1:18" ht="30" customHeight="1">
      <c r="B6" s="189" t="s">
        <v>27</v>
      </c>
      <c r="C6" s="190"/>
      <c r="D6" s="190"/>
      <c r="E6" s="190"/>
      <c r="F6" s="190"/>
      <c r="G6" s="190"/>
      <c r="H6" s="190"/>
      <c r="I6" s="190"/>
      <c r="J6" s="190"/>
      <c r="K6" s="190"/>
      <c r="L6" s="190"/>
      <c r="M6" s="190"/>
      <c r="N6" s="190"/>
      <c r="O6" s="190"/>
      <c r="P6" s="190"/>
      <c r="Q6" s="190"/>
      <c r="R6" s="191"/>
    </row>
    <row r="7" spans="1:18">
      <c r="B7" s="21"/>
      <c r="R7" s="22"/>
    </row>
    <row r="8" spans="1:18">
      <c r="B8" s="23" t="s">
        <v>28</v>
      </c>
      <c r="R8" s="22"/>
    </row>
    <row r="9" spans="1:18" ht="27" customHeight="1">
      <c r="B9" s="189" t="str">
        <f>'4. Cost Proposal Summary'!B6:F6</f>
        <v>Other than entering your firm’s name at the top of the page, there is no response necessary on this worksheet. The blue cells will populate automatically based on information entered on other worksheets.</v>
      </c>
      <c r="C9" s="190"/>
      <c r="D9" s="190"/>
      <c r="E9" s="190"/>
      <c r="F9" s="190"/>
      <c r="G9" s="190"/>
      <c r="H9" s="190"/>
      <c r="I9" s="190"/>
      <c r="J9" s="190"/>
      <c r="K9" s="190"/>
      <c r="L9" s="190"/>
      <c r="M9" s="190"/>
      <c r="N9" s="190"/>
      <c r="O9" s="190"/>
      <c r="P9" s="190"/>
      <c r="Q9" s="190"/>
      <c r="R9" s="191"/>
    </row>
    <row r="10" spans="1:18">
      <c r="B10" s="21"/>
      <c r="R10" s="22"/>
    </row>
    <row r="11" spans="1:18">
      <c r="B11" s="23" t="s">
        <v>29</v>
      </c>
      <c r="R11" s="22"/>
    </row>
    <row r="12" spans="1:18" ht="87" customHeight="1">
      <c r="B12" s="192" t="str">
        <f>'5. Key Staff'!B6:J6</f>
        <v>Please provide qualification and pricing information for the five key staff positions required in the Scope of Work: Project Manager, Operations Supervisor, Information Systems Coordinator, Training Coordinator, and LOC Determination Supervisor under the section labeled, "Key Staff HOURLY Pricing." In the yellow cells in columns E-G, please provide any other minimum work experience required, and any degree or special certification needed for the position beyond the qualifications required by the State in Attachment K.1 - Scope of Work A. Next, provide the HOURLY Wage Rate Per Position for each position. This is NOT the bill rate for the position; it is the employee’s hourly pay, assuming regular 40-hour work weeks and 2080 total hours worked per year. Do NOT include the cost of benefits or other indirect expenses. Next, please provide the associated Administrative Overhead (%), as a percentage of the HOURLY Wage Rate Per Position. The HOURLY Wage Rate Per Position and Administrative Overhead (%) are combined into a Total HOURLY Cost Per Position which will populate automatically. Note, the Total HOURLY Cost Per Position will feed through to all relevant tasks where a Position specification is required.</v>
      </c>
      <c r="C12" s="190"/>
      <c r="D12" s="190"/>
      <c r="E12" s="190"/>
      <c r="F12" s="190"/>
      <c r="G12" s="190"/>
      <c r="H12" s="190"/>
      <c r="I12" s="190"/>
      <c r="J12" s="190"/>
      <c r="K12" s="190"/>
      <c r="L12" s="190"/>
      <c r="M12" s="190"/>
      <c r="N12" s="190"/>
      <c r="O12" s="190"/>
      <c r="P12" s="190"/>
      <c r="Q12" s="190"/>
      <c r="R12" s="191"/>
    </row>
    <row r="13" spans="1:18">
      <c r="B13" s="168"/>
      <c r="C13" s="171"/>
      <c r="D13" s="171"/>
      <c r="E13" s="171"/>
      <c r="F13" s="171"/>
      <c r="G13" s="171"/>
      <c r="H13" s="171"/>
      <c r="I13" s="171"/>
      <c r="J13" s="171"/>
      <c r="K13" s="171"/>
      <c r="L13" s="171"/>
      <c r="M13" s="171"/>
      <c r="N13" s="171"/>
      <c r="O13" s="171"/>
      <c r="P13" s="171"/>
      <c r="Q13" s="171"/>
      <c r="R13" s="172"/>
    </row>
    <row r="14" spans="1:18">
      <c r="B14" s="23" t="s">
        <v>30</v>
      </c>
      <c r="R14" s="22"/>
    </row>
    <row r="15" spans="1:18" ht="94.5" customHeight="1">
      <c r="B15" s="189" t="str">
        <f>'6. Other Staff'!B6:I6</f>
        <v>Under the section labeled, “Other Staff HOURLY Pricing,” please provide the Positions by title of all other staff BESIDES the Key Staff included in your staffing plan. Please provide a position description, minimum work experience required, and any degree or special certification needed for the position in the yellow cells. For Non-Key Staff required in Section 12.2 of the Scope of Work, the State has provided position description and minimum requirements. Next, provide the HOURLY Wage Rate Per Position for each position, including the three Non-Key Staff (LOC Assessor, PASRR Level II Evaluator, and Intake Counselor) required in Section 12.2 of the Scope of Work. This is NOT the bill rate for the position; it is the employee’s hourly pay, assuming regular 40-hour work weeks and 2080 total hours worked per year. Do NOT include the cost of benefits or other indirect expenses. Next, please provide the associated Administrative Overhead (%), as a percentage of the HOURLY Wage Rate Per Position. The HOURLY Wage Rate Per Position and Administrative Overhead (%) are combined into a Total HOURLY Cost Per Position which will populate automatically. Note, the Total HOURLY Cost Per Position will feed through to all relevant tasks where a Position specification is required.</v>
      </c>
      <c r="C15" s="190"/>
      <c r="D15" s="190"/>
      <c r="E15" s="190"/>
      <c r="F15" s="190"/>
      <c r="G15" s="190"/>
      <c r="H15" s="190"/>
      <c r="I15" s="190"/>
      <c r="J15" s="190"/>
      <c r="K15" s="190"/>
      <c r="L15" s="190"/>
      <c r="M15" s="190"/>
      <c r="N15" s="190"/>
      <c r="O15" s="190"/>
      <c r="P15" s="190"/>
      <c r="Q15" s="190"/>
      <c r="R15" s="191"/>
    </row>
    <row r="16" spans="1:18">
      <c r="B16" s="168"/>
      <c r="C16" s="171"/>
      <c r="D16" s="171"/>
      <c r="E16" s="171"/>
      <c r="F16" s="171"/>
      <c r="G16" s="171"/>
      <c r="H16" s="171"/>
      <c r="I16" s="171"/>
      <c r="J16" s="171"/>
      <c r="K16" s="171"/>
      <c r="L16" s="171"/>
      <c r="M16" s="171"/>
      <c r="N16" s="171"/>
      <c r="O16" s="171"/>
      <c r="P16" s="171"/>
      <c r="Q16" s="171"/>
      <c r="R16" s="172"/>
    </row>
    <row r="17" spans="2:18">
      <c r="B17" s="23" t="s">
        <v>31</v>
      </c>
      <c r="R17" s="22"/>
    </row>
    <row r="18" spans="2:18" ht="129" customHeight="1">
      <c r="B18" s="192" t="str">
        <f>'7. Helpline Services'!B6:I6</f>
        <v xml:space="preserve">Under the section labeled, "Helpline Services Assumptions" please provide your Fixed Annual Price Increase percentage - this drives pricing changes for subsequent contract years. Under the section labeled "Helpline Services Annual Contract Costs" there is no response necessary. The cells in this table will populate automatically based off of the "Helpline Services Assumptions" and the "Proposed Year 1 Pricing". Under the section labeled "Helpline Services Monthly Cost Per Call," please provide the Proposed Year 1 Pricing per each call in each call volume band. Your pricing must go to the cent level. Under the section labeled "Helpline Services Monthly Cost Per Email," please provide the Proposed Year 1 Pricing per each email in each email volume band. Your pricing must go to the cent level. Note that Years 2 - 6 will populate automatically based on the Proposed Year 1 Pricing. Under the section labeled "Helpline Position FTE Volume For Calls" please provide the position and number of FTEs that will be needed at monthly call volumes of two thousand, four thousand, and seven thousand. Under the section labeled "Helpline Position FTE Volume For Emails" please provide the position and number of FTEs that will be needed at monthly email volumes of seven hundred fifty, one thousand five hundred, and three thousand.You may select from a drop-down menu pre-populated with staff from the "Key Staff" and "Other Staff" tabs. Please note the "Estimated Monthly Call Volume" and "Estimated Monthly Email Volume" are provided for scoring calculations ONLY; they are NOT a guaranteed call and email volume. Historical data is available in the Bidders' Library for reference. </v>
      </c>
      <c r="C18" s="190"/>
      <c r="D18" s="190"/>
      <c r="E18" s="190"/>
      <c r="F18" s="190"/>
      <c r="G18" s="190"/>
      <c r="H18" s="190"/>
      <c r="I18" s="190"/>
      <c r="J18" s="190"/>
      <c r="K18" s="190"/>
      <c r="L18" s="190"/>
      <c r="M18" s="190"/>
      <c r="N18" s="190"/>
      <c r="O18" s="190"/>
      <c r="P18" s="190"/>
      <c r="Q18" s="190"/>
      <c r="R18" s="191"/>
    </row>
    <row r="19" spans="2:18">
      <c r="B19" s="168"/>
      <c r="C19" s="171"/>
      <c r="D19" s="171"/>
      <c r="E19" s="171"/>
      <c r="F19" s="171"/>
      <c r="G19" s="171"/>
      <c r="H19" s="171"/>
      <c r="I19" s="171"/>
      <c r="J19" s="171"/>
      <c r="K19" s="171"/>
      <c r="L19" s="171"/>
      <c r="M19" s="171"/>
      <c r="N19" s="171"/>
      <c r="O19" s="171"/>
      <c r="P19" s="171"/>
      <c r="Q19" s="171"/>
      <c r="R19" s="172"/>
    </row>
    <row r="20" spans="2:18">
      <c r="B20" s="23" t="s">
        <v>32</v>
      </c>
      <c r="C20" s="171"/>
      <c r="D20" s="171"/>
      <c r="E20" s="171"/>
      <c r="F20" s="171"/>
      <c r="G20" s="171"/>
      <c r="H20" s="171"/>
      <c r="I20" s="171"/>
      <c r="J20" s="171"/>
      <c r="K20" s="171"/>
      <c r="L20" s="171"/>
      <c r="M20" s="171"/>
      <c r="N20" s="171"/>
      <c r="O20" s="171"/>
      <c r="P20" s="171"/>
      <c r="Q20" s="171"/>
      <c r="R20" s="172"/>
    </row>
    <row r="21" spans="2:18" ht="98.25" customHeight="1">
      <c r="B21" s="189" t="str">
        <f>'8. PASRR Level I Assessments'!B6:I6</f>
        <v>Under the section labeled, "PASRR Level I Assessment Assumptions" please provide your Fixed Annual Price Increase percentage - this drives pricing changes for subsequent contract years. Under the section labeled "PASRR Level I Annual Contract Costs" there is no response necessary. The cells in this table will populate automatically based off of the "PASRR Level I Assessment Assumptions" and the "Proposed Year 1 Pricing". Under the section labeled "Monthly Cost Per PASRR Level I Assessessment," please provide the Proposed Year 1 Pricing per each PASRR Level I Assessment. Your pricing must go to the cent level. Note that Years 2 - 6 will populate automatically based on the Proposed Year 1 Pricing. Under the section labeled "PASRR Level I Position FTE Volume" please provide the position and number of FTEs that will be needed to meet the "Estimated Monthly PASRR Level 1 Assessment Volume." You may select from a drop-down menu pre-populated with staff from the "Key Staff" and "Other Staff" tabs. Please note the "Estimated Monthly PASRR Level 1 Assessment Volume" is provided for scoring calculations ONLY; it is NOT a guaranteed assessment volume. Historical assessment data is available in the Bidders' Library for reference.</v>
      </c>
      <c r="C21" s="190"/>
      <c r="D21" s="190"/>
      <c r="E21" s="190"/>
      <c r="F21" s="190"/>
      <c r="G21" s="190"/>
      <c r="H21" s="190"/>
      <c r="I21" s="190"/>
      <c r="J21" s="190"/>
      <c r="K21" s="190"/>
      <c r="L21" s="190"/>
      <c r="M21" s="190"/>
      <c r="N21" s="190"/>
      <c r="O21" s="190"/>
      <c r="P21" s="190"/>
      <c r="Q21" s="190"/>
      <c r="R21" s="191"/>
    </row>
    <row r="22" spans="2:18">
      <c r="B22" s="168"/>
      <c r="C22" s="171"/>
      <c r="D22" s="171"/>
      <c r="E22" s="171"/>
      <c r="F22" s="171"/>
      <c r="G22" s="171"/>
      <c r="H22" s="171"/>
      <c r="I22" s="171"/>
      <c r="J22" s="171"/>
      <c r="K22" s="171"/>
      <c r="L22" s="171"/>
      <c r="M22" s="171"/>
      <c r="N22" s="171"/>
      <c r="O22" s="171"/>
      <c r="P22" s="171"/>
      <c r="Q22" s="171"/>
      <c r="R22" s="172"/>
    </row>
    <row r="23" spans="2:18">
      <c r="B23" s="23" t="s">
        <v>33</v>
      </c>
      <c r="R23" s="22"/>
    </row>
    <row r="24" spans="2:18" ht="108" customHeight="1">
      <c r="B24" s="192" t="str">
        <f>'9. LOC Assessments'!B6:I6</f>
        <v>This tab is intended to capture costs for LOC Assessments conducted by the Contractor following the receipt of LOC Assessment Requests. Under the section labeled, "LOC Assessment Assumptions" please provide your Fixed Annual Price Increase percentage - this drives pricing changes for subsequent contract years. Under the section labeled "LOC Assessment Annual Contract Costs" there is no response necessary. The cells in this table will populate automatically based off of the "LOC Assessment Assumptions" and the "Proposed Year 1 Pricing". Under the section labeled "Monthly Cost Per LOC Assessment," please provide the Proposed Year 1 Pricing per each LOC Assessment completed by the Contractor. Your pricing must go to the cent level. Note that Years 2 - 6 will populate automatically based on the Proposed Year 1 Pricing. Under the section labeled "LOC Assessment Position FTE Volume" please provide the position and number of FTEs that will be needed to meet the "Estimated Monthly LOC Assessment Volume." You may select from a drop-down menu pre-populated with staff from the "Key Staff" and "Other Staff" tabs. Please note the "Estimated Monthly LOC Assessment Volume" is provided for scoring calculations ONLY; it is NOT a guaranteed assessment volume. Historical assessment data is available in the Bidders' Library for reference.</v>
      </c>
      <c r="C24" s="190"/>
      <c r="D24" s="190"/>
      <c r="E24" s="190"/>
      <c r="F24" s="190"/>
      <c r="G24" s="190"/>
      <c r="H24" s="190"/>
      <c r="I24" s="190"/>
      <c r="J24" s="190"/>
      <c r="K24" s="190"/>
      <c r="L24" s="190"/>
      <c r="M24" s="190"/>
      <c r="N24" s="190"/>
      <c r="O24" s="190"/>
      <c r="P24" s="190"/>
      <c r="Q24" s="190"/>
      <c r="R24" s="191"/>
    </row>
    <row r="25" spans="2:18">
      <c r="B25" s="168"/>
      <c r="C25" s="171"/>
      <c r="D25" s="171"/>
      <c r="E25" s="171"/>
      <c r="F25" s="171"/>
      <c r="G25" s="171"/>
      <c r="H25" s="171"/>
      <c r="I25" s="171"/>
      <c r="J25" s="171"/>
      <c r="K25" s="171"/>
      <c r="L25" s="171"/>
      <c r="M25" s="171"/>
      <c r="N25" s="171"/>
      <c r="O25" s="171"/>
      <c r="P25" s="171"/>
      <c r="Q25" s="171"/>
      <c r="R25" s="172"/>
    </row>
    <row r="26" spans="2:18">
      <c r="B26" s="23" t="s">
        <v>34</v>
      </c>
      <c r="R26" s="22"/>
    </row>
    <row r="27" spans="2:18" ht="143.25" customHeight="1">
      <c r="B27" s="192" t="str">
        <f>'10. LOC Determinations Only'!B6:I6</f>
        <v>This worksheet is intended to capture costs for LOC Determinations made by the Contractor following the submission of completed long-form LOC Assessments through the Contractor's web-based assessment platform. LOC Assessments may be submitted by qualified Hospitals and MLTSS MCEs. The Contractor is responsible for reviewing and validating completed long-form LOC Assessments submitted by Hospitals and MCEs and issuing LOC Determinations. Under the section labeled, "'LOC Determinations Based on Submitted LOC Assessments - Assumptions" please provide your Fixed Annual Price Increase percentage - this drives pricing changes for subsequent contract years. Under the section labeled "LOC Determinations Based on Submitted LOC Assessments - Annual Contract Costs" there is no response necessary. The cells in this table will populate automatically based off of the "LOC Determinations Based on Submitted LOC Assessments - Assumptions" and the "Proposed Year 1 Pricing". Under the section labeled "Monthly Cost Per Submitted LOC Assessessment," please provide the Proposed Year 1 Pricing for LOC Determinations per each submitted LOC Assessment. Your pricing must go to the cent level. Note that Years 2 - 6 will populate automatically based on the Proposed Year 1 Pricing. Under the section labeled "LOC Determination Position FTE Volume" please provide the position and number of FTEs that will be needed based on the "Estimated Monthly LOC Determination Volume Based on Submitted LOC Assessments." You may select from a drop-down menu pre-populated with staff from the "Key Staff" and "Other Staff" tabs. Please note the "Estimated Monthly LOC Determination Volume Based on Submitted LOC Assessments" is provided for scoring calculations ONLY; it is NOT a guaranteed LOC Determination volume based on Submitted LOC Assessments. Historical assessment data is available in the Bidders' Library for reference.</v>
      </c>
      <c r="C27" s="190"/>
      <c r="D27" s="190"/>
      <c r="E27" s="190"/>
      <c r="F27" s="190"/>
      <c r="G27" s="190"/>
      <c r="H27" s="190"/>
      <c r="I27" s="190"/>
      <c r="J27" s="190"/>
      <c r="K27" s="190"/>
      <c r="L27" s="190"/>
      <c r="M27" s="190"/>
      <c r="N27" s="190"/>
      <c r="O27" s="190"/>
      <c r="P27" s="190"/>
      <c r="Q27" s="190"/>
      <c r="R27" s="191"/>
    </row>
    <row r="28" spans="2:18" ht="17.25" customHeight="1">
      <c r="B28" s="168"/>
      <c r="C28" s="171"/>
      <c r="D28" s="171"/>
      <c r="E28" s="171"/>
      <c r="F28" s="171"/>
      <c r="G28" s="171"/>
      <c r="H28" s="171"/>
      <c r="I28" s="171"/>
      <c r="J28" s="171"/>
      <c r="K28" s="171"/>
      <c r="L28" s="171"/>
      <c r="M28" s="171"/>
      <c r="N28" s="171"/>
      <c r="O28" s="171"/>
      <c r="P28" s="171"/>
      <c r="Q28" s="171"/>
      <c r="R28" s="172"/>
    </row>
    <row r="29" spans="2:18" ht="15" customHeight="1">
      <c r="B29" s="128" t="s">
        <v>35</v>
      </c>
      <c r="C29" s="171"/>
      <c r="D29" s="171"/>
      <c r="E29" s="171"/>
      <c r="F29" s="171"/>
      <c r="G29" s="171"/>
      <c r="H29" s="171"/>
      <c r="I29" s="171"/>
      <c r="J29" s="171"/>
      <c r="K29" s="171"/>
      <c r="L29" s="171"/>
      <c r="M29" s="171"/>
      <c r="N29" s="171"/>
      <c r="O29" s="171"/>
      <c r="P29" s="171"/>
      <c r="Q29" s="171"/>
      <c r="R29" s="172"/>
    </row>
    <row r="30" spans="2:18" ht="78.75" customHeight="1">
      <c r="B30" s="192" t="str">
        <f>'11. PASRR Level II (MI)'!B6:I6</f>
        <v>Under the section labeled, "PASRR Level II Assessment (MI) Assumptions" please provide your Fixed Annual Price Increase percentage - this drives pricing changes for subsequent contract years. Under the section labeled "PASRR Level II (MI) Annual Contract Costs" there is no response necessary. The cells in this table will populate automatically based off of the "PASRR Level II Assessment (MI) Assumptions" and the "Proposed Year 1 Pricing". Under the section labeled "Monthly Cost Per PASRR Level II Assessessment (MI)," please provide the Proposed Year 1 Pricing per each PASRR Level II Assessment (MI). Your pricing must go to the cent level. Note that Years 2 - 6 will populate automatically based on the Proposed Year 1 Pricing. Under the section labeled "PASRR Level II (MI) Position FTE Volume" please provide the position and number of FTEs that will be needed at the "Estimated Monthly PASRR Level II Assessment Volume for Individuals with Mental Illness." You may select from a drop-down menu pre-populated with staff from the "Key Staff" and "Other Staff" tabs. Please note the "Estimated Monthly PASRR Level II Assessment Volume for Individuals with Mental Illness" is provided for scoring calculations ONLY; it is NOT a guaranteed assessment volume. Historical assessment data is available in the Bidders' Library for reference.</v>
      </c>
      <c r="C30" s="193"/>
      <c r="D30" s="193"/>
      <c r="E30" s="193"/>
      <c r="F30" s="193"/>
      <c r="G30" s="193"/>
      <c r="H30" s="193"/>
      <c r="I30" s="193"/>
      <c r="J30" s="193"/>
      <c r="K30" s="193"/>
      <c r="L30" s="193"/>
      <c r="M30" s="193"/>
      <c r="N30" s="193"/>
      <c r="O30" s="193"/>
      <c r="P30" s="193"/>
      <c r="Q30" s="193"/>
      <c r="R30" s="194"/>
    </row>
    <row r="31" spans="2:18">
      <c r="B31" s="168"/>
      <c r="C31" s="171"/>
      <c r="D31" s="171"/>
      <c r="E31" s="171"/>
      <c r="F31" s="171"/>
      <c r="G31" s="171"/>
      <c r="H31" s="171"/>
      <c r="I31" s="171"/>
      <c r="J31" s="171"/>
      <c r="K31" s="171"/>
      <c r="L31" s="171"/>
      <c r="M31" s="171"/>
      <c r="N31" s="171"/>
      <c r="O31" s="171"/>
      <c r="P31" s="171"/>
      <c r="Q31" s="171"/>
      <c r="R31" s="172"/>
    </row>
    <row r="32" spans="2:18" ht="15" customHeight="1">
      <c r="B32" s="128" t="s">
        <v>36</v>
      </c>
      <c r="C32" s="171"/>
      <c r="D32" s="171"/>
      <c r="E32" s="171"/>
      <c r="F32" s="171"/>
      <c r="G32" s="171"/>
      <c r="H32" s="171"/>
      <c r="I32" s="171"/>
      <c r="J32" s="171"/>
      <c r="K32" s="171"/>
      <c r="L32" s="171"/>
      <c r="M32" s="171"/>
      <c r="N32" s="171"/>
      <c r="O32" s="171"/>
      <c r="P32" s="171"/>
      <c r="Q32" s="171"/>
      <c r="R32" s="172"/>
    </row>
    <row r="33" spans="2:18" ht="105.75" customHeight="1">
      <c r="B33" s="192" t="str">
        <f>'12. PASRR Level II (IDRC)'!B6:I6</f>
        <v>Under the section labeled, "PASRR Level II Assessment (ID/RC) Assumptions" please provide your Fixed Annual Price Increase percentage - this drives pricing changes for subsequent contract years. Under the section labeled "PASRR Level II  (ID/RC) Annual Contract Costs" there is no response necessary. The cells in this table will populate automatically based off of the "PASRR Level II Assessment (ID/RC) Assumptions" and the "Proposed Year 1 Pricing". Under the section labeled "Monthly Cost Per PASRR Level II Assessessment (ID/RC)," please provide the Proposed Year 1 Pricing per each PASRR Level II Assessment (ID/RC). Your pricing must go to the cent level. Note that Years 2 - 6 will populate automatically based on the Proposed Year 1 Pricing. Under the section labeled "PASRR Level II (ID/RC) Position FTE Volume" please provide the position and number of FTEs that will be needed at the "Estimated Monthly PASRR Level II Assessment Volume for Individuals with ID/RC." You may select from a drop-down menu pre-populated with staff from the "Key Staff" and "Other Staff" tabs. Please note the "Estimated Monthly PASRR Level II Assessment Volume for Individuals with ID/RC" is provided for scoring calculations ONLY; it is NOT a guaranteed assessment volume. Historical assessment data is available in the Bidders' Library for reference.</v>
      </c>
      <c r="C33" s="193"/>
      <c r="D33" s="193"/>
      <c r="E33" s="193"/>
      <c r="F33" s="193"/>
      <c r="G33" s="193"/>
      <c r="H33" s="193"/>
      <c r="I33" s="193"/>
      <c r="J33" s="193"/>
      <c r="K33" s="193"/>
      <c r="L33" s="193"/>
      <c r="M33" s="193"/>
      <c r="N33" s="193"/>
      <c r="O33" s="193"/>
      <c r="P33" s="193"/>
      <c r="Q33" s="193"/>
      <c r="R33" s="194"/>
    </row>
    <row r="34" spans="2:18">
      <c r="B34" s="168"/>
      <c r="C34" s="171"/>
      <c r="D34" s="171"/>
      <c r="E34" s="171"/>
      <c r="F34" s="171"/>
      <c r="G34" s="171"/>
      <c r="H34" s="171"/>
      <c r="I34" s="171"/>
      <c r="J34" s="171"/>
      <c r="K34" s="171"/>
      <c r="L34" s="171"/>
      <c r="M34" s="171"/>
      <c r="N34" s="171"/>
      <c r="O34" s="171"/>
      <c r="P34" s="171"/>
      <c r="Q34" s="171"/>
      <c r="R34" s="172"/>
    </row>
    <row r="35" spans="2:18">
      <c r="B35" s="23" t="s">
        <v>37</v>
      </c>
      <c r="R35" s="22"/>
    </row>
    <row r="36" spans="2:18" ht="105.75" customHeight="1">
      <c r="B36" s="192" t="str">
        <f>'13. Intake Counseling'!B6:I6</f>
        <v xml:space="preserve">Under the section labeled, "Intake Counseling Assumptions" please provide your Fixed Annual Price Increase percentage - this drives pricing changes for subsequent contract years. Under the section labeled "Intake Counseling Annual Contract Costs" there is no response necessary. The cells in this table will populate automatically based off of the "Intake Counseling Assumptions" and the "Proposed Year 1 Pricing". Under the section labeled "Monthly Cost Per Intake Counseling Session," please provide the Proposed Year 1 Pricing per each Intake Counseling Recipient. Please note that the Contractor may only bill once per Intake Counseling Recipient when intake counseling occurs during the LOC Assessment or when it occurs during a stand-alone intake counseling session. Your pricing must go to the cent level. Note that Years 2 - 6 will populate automatically based on the Proposed Year 1 Pricing. Under the section labeled "Intake Counseling Position FTE Volume" please provide the position and number of FTEs that will be needed at the "Estimated Monthly Intake Counseling Recipient Volume." You may select from a drop-down menu pre-populated with staff from the "Key Staff" and "Other Staff" tabs. Please note that  "Estimated Monthly Intake Counseling Recipient Volume" is provided for scoring calculations ONLY; it is NOT a guaranteed volume of Intake Counseling Recipients. </v>
      </c>
      <c r="C36" s="193"/>
      <c r="D36" s="193"/>
      <c r="E36" s="193"/>
      <c r="F36" s="193"/>
      <c r="G36" s="193"/>
      <c r="H36" s="193"/>
      <c r="I36" s="193"/>
      <c r="J36" s="193"/>
      <c r="K36" s="193"/>
      <c r="L36" s="193"/>
      <c r="M36" s="193"/>
      <c r="N36" s="193"/>
      <c r="O36" s="193"/>
      <c r="P36" s="193"/>
      <c r="Q36" s="193"/>
      <c r="R36" s="194"/>
    </row>
    <row r="37" spans="2:18">
      <c r="B37" s="21"/>
      <c r="R37" s="22"/>
    </row>
    <row r="38" spans="2:18">
      <c r="B38" s="23" t="s">
        <v>38</v>
      </c>
      <c r="R38" s="22"/>
    </row>
    <row r="39" spans="2:18" ht="115.5" customHeight="1">
      <c r="B39" s="192" t="str">
        <f>'14. IHCP Application Assistance'!B6:I6</f>
        <v xml:space="preserve">Under the section labeled, "IHCP Application Assumptions" please provide your Fixed Annual Price Increase percentage - this drives pricing changes for subsequent contract years. Under the section labeled "IHCP Application Assistance Annual Contract Costs" there is no response necessary. The cells in this table will populate automatically based off of the "IHCP Application Assistance Assumptions" and the "Proposed Year 1 Pricing". Under the section labeled "Monthly Cost Per IHCP Application Assistance Request," please provide the Proposed Year 1 Pricing per each completed IHCP Application Assistance Request in each IHCP Application Assistance Request volume band. Your pricing must go to the cent level. Note that Years 2 - 6 will populate automatically based on the Proposed Year 1 Pricing. Under the section labeled "IHCP Application Assistance Position FTE Volume" please provide the position and number of FTEs that will be needed at IHCP Application Assistance Request volumes of one hundred fifty, four hundred, and six hundred. You may select from a drop-down menu pre-populated with staff from the "Key Staff" and "Other Staff" tabs. "Estimated Monthly IHCP Application Assistance Request Volume" is provided for scoring calculations ONLY; it is NOT a guaranteed volume of application assistance requests. Please note that IHCP Application Assistance is included in Scope of Work A as optional, and as such the State may choose to exclude this from the final Scope of Work, depending on pricing and budget. </v>
      </c>
      <c r="C39" s="193"/>
      <c r="D39" s="193"/>
      <c r="E39" s="193"/>
      <c r="F39" s="193"/>
      <c r="G39" s="193"/>
      <c r="H39" s="193"/>
      <c r="I39" s="193"/>
      <c r="J39" s="193"/>
      <c r="K39" s="193"/>
      <c r="L39" s="193"/>
      <c r="M39" s="193"/>
      <c r="N39" s="193"/>
      <c r="O39" s="193"/>
      <c r="P39" s="193"/>
      <c r="Q39" s="193"/>
      <c r="R39" s="194"/>
    </row>
    <row r="40" spans="2:18">
      <c r="B40" s="21"/>
      <c r="R40" s="22"/>
    </row>
    <row r="41" spans="2:18">
      <c r="B41" s="23" t="s">
        <v>39</v>
      </c>
      <c r="R41" s="22"/>
    </row>
    <row r="42" spans="2:18" ht="119.25" customHeight="1">
      <c r="B42" s="192" t="str">
        <f>'15. Information Systems'!B6:G6</f>
        <v>Under the section labeled, "Information Systems Assumptions" please provide your Fixed Annual Systems Operations Price Increase percentage and Fixed Annual Staffing Price Increase percentage - these drive pricing changes for subsequent contract years. Under the section labeled "Information Systems Annual Contract Costs" there is no response necessary. The cells in this table will populate automatically based on the total cost for operations and staffing. Under the "Information Systems Staffing Detail" section, please provide the Expected Number of Hours required MONTHLY to Complete Task for each staff member required for information systems. The Information Systems Coordinator position is already pre-populated, but if you choose to include positions other than Information Systems Coordinator, you may select from a drop-down menu pre-populated with staff from the "Key Staff" and "Other Staff" tabs. The Hourly Rate and Total Price for Year 1 by position will calculate automatically and roll up into the Proposed Staffing Cost in Year 1. Note that Years 2 - 6 will populate automatically based on the Proposed Staffing Cost in Year 1. Under the "Information Systems Operations Detail" section, please list each individual element of hardware, software, and ancillary costs, including their corresponding details. The total price x quantity for Year 1 will calculate automatically and roll up into the Proposed Operations Cost in Year 1.  Note that Years 2 - 6 will populate automatically based on the Proposed Monthly Operations Cost in Year 1.</v>
      </c>
      <c r="C42" s="193"/>
      <c r="D42" s="193"/>
      <c r="E42" s="193"/>
      <c r="F42" s="193"/>
      <c r="G42" s="193"/>
      <c r="H42" s="193"/>
      <c r="I42" s="193"/>
      <c r="J42" s="193"/>
      <c r="K42" s="193"/>
      <c r="L42" s="193"/>
      <c r="M42" s="193"/>
      <c r="N42" s="193"/>
      <c r="O42" s="193"/>
      <c r="P42" s="193"/>
      <c r="Q42" s="193"/>
      <c r="R42" s="194"/>
    </row>
    <row r="43" spans="2:18">
      <c r="B43" s="21"/>
      <c r="R43" s="22"/>
    </row>
    <row r="44" spans="2:18">
      <c r="B44" s="23" t="s">
        <v>40</v>
      </c>
      <c r="R44" s="22"/>
    </row>
    <row r="45" spans="2:18" ht="107.25" customHeight="1">
      <c r="B45" s="192" t="str">
        <f>'16. Other Tasks'!B6:H6</f>
        <v>Under the section labeled, "Other Tasks Assumptions" please provide your Fixed Annual Price Increase percentage - this drives pricing changes for subsequent contract years. Under the section labeled "Other Tasks Staffing Detail," please detail the positions involved in performaning any other tasks related to executing the Scope of Work A and also provide Expected Number of Hours required MONTHLY to Complete Task for each position. Three positions from the "Key Staff" tab are already pre-populated, but are not required entries. You may choose to include other positions from a drop-down menu pre-populated from the "Key Staff" and "Other Staff" tabs. If you select additional positions from the drop-down menu, make sure to include information regarding the function under the "Task(s)" column. The Hourly Rate and Total Price for Year 1 by position will calculate automatically and roll up into the Proposed Staffing Cost in Year 1. Note that Years 2 - 6 will populate automatically based on the Proposed Staffing Cost in Year 1. If additional staff members perform any of the tasks listed in cells B21-B24, please repeat the task title and provide the new staff role with its associated monthly hours in the yellow cells provided. For proposed tasks that have more than one role performing them, please list each separate role on its own row with the task title repeated, as needed.</v>
      </c>
      <c r="C45" s="193"/>
      <c r="D45" s="193"/>
      <c r="E45" s="193"/>
      <c r="F45" s="193"/>
      <c r="G45" s="193"/>
      <c r="H45" s="193"/>
      <c r="I45" s="193"/>
      <c r="J45" s="193"/>
      <c r="K45" s="193"/>
      <c r="L45" s="193"/>
      <c r="M45" s="193"/>
      <c r="N45" s="193"/>
      <c r="O45" s="193"/>
      <c r="P45" s="193"/>
      <c r="Q45" s="193"/>
      <c r="R45" s="194"/>
    </row>
    <row r="46" spans="2:18" ht="15" customHeight="1">
      <c r="B46" s="168"/>
      <c r="C46" s="169"/>
      <c r="D46" s="169"/>
      <c r="E46" s="169"/>
      <c r="F46" s="169"/>
      <c r="G46" s="169"/>
      <c r="H46" s="169"/>
      <c r="I46" s="169"/>
      <c r="J46" s="169"/>
      <c r="K46" s="169"/>
      <c r="L46" s="169"/>
      <c r="M46" s="169"/>
      <c r="N46" s="169"/>
      <c r="O46" s="169"/>
      <c r="P46" s="169"/>
      <c r="Q46" s="169"/>
      <c r="R46" s="170"/>
    </row>
    <row r="47" spans="2:18">
      <c r="B47" s="23" t="s">
        <v>41</v>
      </c>
      <c r="R47" s="22"/>
    </row>
    <row r="48" spans="2:18" ht="16.5" customHeight="1">
      <c r="B48" s="192" t="str">
        <f>'17. Key Staff Hours Summary'!B6:H6</f>
        <v xml:space="preserve">There is no response necessary on this worksheet. The blue cells will populate automatically based on information entered on other worksheets. </v>
      </c>
      <c r="C48" s="193"/>
      <c r="D48" s="193"/>
      <c r="E48" s="193"/>
      <c r="F48" s="193"/>
      <c r="G48" s="193"/>
      <c r="H48" s="193"/>
      <c r="I48" s="193"/>
      <c r="J48" s="193"/>
      <c r="K48" s="193"/>
      <c r="L48" s="193"/>
      <c r="M48" s="193"/>
      <c r="N48" s="193"/>
      <c r="O48" s="193"/>
      <c r="P48" s="193"/>
      <c r="Q48" s="193"/>
      <c r="R48" s="194"/>
    </row>
    <row r="49" spans="2:18">
      <c r="B49" s="129"/>
      <c r="C49" s="130"/>
      <c r="D49" s="130"/>
      <c r="E49" s="130"/>
      <c r="F49" s="130"/>
      <c r="G49" s="130"/>
      <c r="H49" s="130"/>
      <c r="I49" s="130"/>
      <c r="J49" s="130"/>
      <c r="K49" s="130"/>
      <c r="L49" s="130"/>
      <c r="M49" s="130"/>
      <c r="N49" s="130"/>
      <c r="O49" s="130"/>
      <c r="P49" s="130"/>
      <c r="Q49" s="130"/>
      <c r="R49" s="131"/>
    </row>
  </sheetData>
  <sheetProtection algorithmName="SHA-512" hashValue="drnGEC43HHFzTPvBSDO7QOOP6TyB1iueJ4hoInJhw8tmIg+wc+mzkCO++xtply8TEqA3O34a0xcaXjz1I+q78w==" saltValue="ZidAoCb0K5GPEX3n8sN+ZA==" spinCount="100000" sheet="1" objects="1" scenarios="1"/>
  <mergeCells count="15">
    <mergeCell ref="B48:R48"/>
    <mergeCell ref="B36:R36"/>
    <mergeCell ref="B39:R39"/>
    <mergeCell ref="B42:R42"/>
    <mergeCell ref="B45:R45"/>
    <mergeCell ref="B24:R24"/>
    <mergeCell ref="B27:R27"/>
    <mergeCell ref="B33:R33"/>
    <mergeCell ref="B21:R21"/>
    <mergeCell ref="B30:R30"/>
    <mergeCell ref="B6:R6"/>
    <mergeCell ref="B9:R9"/>
    <mergeCell ref="B12:R12"/>
    <mergeCell ref="B15:R15"/>
    <mergeCell ref="B18:R18"/>
  </mergeCells>
  <pageMargins left="0.7" right="0.7" top="0.75" bottom="0.75" header="0.3" footer="0.3"/>
  <pageSetup scale="78"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B1492-4053-46F9-9B09-15017A631CA4}">
  <dimension ref="A1:H21"/>
  <sheetViews>
    <sheetView zoomScale="115" zoomScaleNormal="115" workbookViewId="0">
      <selection activeCell="C25" sqref="C25"/>
    </sheetView>
  </sheetViews>
  <sheetFormatPr defaultColWidth="8" defaultRowHeight="14.45"/>
  <cols>
    <col min="1" max="1" width="2.7109375" style="11" customWidth="1"/>
    <col min="2" max="2" width="56.5703125" style="11" customWidth="1"/>
    <col min="3" max="9" width="19" style="11" customWidth="1"/>
    <col min="10" max="10" width="15.140625" style="11" customWidth="1"/>
    <col min="11" max="11" width="12.28515625" style="11" bestFit="1" customWidth="1"/>
    <col min="12" max="12" width="12.28515625" style="11" customWidth="1"/>
    <col min="13" max="13" width="15.140625" style="11" bestFit="1" customWidth="1"/>
    <col min="14" max="14" width="12.28515625" style="11" customWidth="1"/>
    <col min="15" max="256" width="8" style="11"/>
    <col min="257" max="257" width="2.7109375" style="11" customWidth="1"/>
    <col min="258" max="258" width="56.5703125" style="11" customWidth="1"/>
    <col min="259" max="265" width="19" style="11" customWidth="1"/>
    <col min="266" max="266" width="15.140625" style="11" customWidth="1"/>
    <col min="267" max="267" width="12.28515625" style="11" bestFit="1" customWidth="1"/>
    <col min="268" max="268" width="12.28515625" style="11" customWidth="1"/>
    <col min="269" max="269" width="15.140625" style="11" bestFit="1" customWidth="1"/>
    <col min="270" max="270" width="12.28515625" style="11" customWidth="1"/>
    <col min="271" max="512" width="8" style="11"/>
    <col min="513" max="513" width="2.7109375" style="11" customWidth="1"/>
    <col min="514" max="514" width="56.5703125" style="11" customWidth="1"/>
    <col min="515" max="521" width="19" style="11" customWidth="1"/>
    <col min="522" max="522" width="15.140625" style="11" customWidth="1"/>
    <col min="523" max="523" width="12.28515625" style="11" bestFit="1" customWidth="1"/>
    <col min="524" max="524" width="12.28515625" style="11" customWidth="1"/>
    <col min="525" max="525" width="15.140625" style="11" bestFit="1" customWidth="1"/>
    <col min="526" max="526" width="12.28515625" style="11" customWidth="1"/>
    <col min="527" max="768" width="8" style="11"/>
    <col min="769" max="769" width="2.7109375" style="11" customWidth="1"/>
    <col min="770" max="770" width="56.5703125" style="11" customWidth="1"/>
    <col min="771" max="777" width="19" style="11" customWidth="1"/>
    <col min="778" max="778" width="15.140625" style="11" customWidth="1"/>
    <col min="779" max="779" width="12.28515625" style="11" bestFit="1" customWidth="1"/>
    <col min="780" max="780" width="12.28515625" style="11" customWidth="1"/>
    <col min="781" max="781" width="15.140625" style="11" bestFit="1" customWidth="1"/>
    <col min="782" max="782" width="12.28515625" style="11" customWidth="1"/>
    <col min="783" max="1024" width="8" style="11"/>
    <col min="1025" max="1025" width="2.7109375" style="11" customWidth="1"/>
    <col min="1026" max="1026" width="56.5703125" style="11" customWidth="1"/>
    <col min="1027" max="1033" width="19" style="11" customWidth="1"/>
    <col min="1034" max="1034" width="15.140625" style="11" customWidth="1"/>
    <col min="1035" max="1035" width="12.28515625" style="11" bestFit="1" customWidth="1"/>
    <col min="1036" max="1036" width="12.28515625" style="11" customWidth="1"/>
    <col min="1037" max="1037" width="15.140625" style="11" bestFit="1" customWidth="1"/>
    <col min="1038" max="1038" width="12.28515625" style="11" customWidth="1"/>
    <col min="1039" max="1280" width="8" style="11"/>
    <col min="1281" max="1281" width="2.7109375" style="11" customWidth="1"/>
    <col min="1282" max="1282" width="56.5703125" style="11" customWidth="1"/>
    <col min="1283" max="1289" width="19" style="11" customWidth="1"/>
    <col min="1290" max="1290" width="15.140625" style="11" customWidth="1"/>
    <col min="1291" max="1291" width="12.28515625" style="11" bestFit="1" customWidth="1"/>
    <col min="1292" max="1292" width="12.28515625" style="11" customWidth="1"/>
    <col min="1293" max="1293" width="15.140625" style="11" bestFit="1" customWidth="1"/>
    <col min="1294" max="1294" width="12.28515625" style="11" customWidth="1"/>
    <col min="1295" max="1536" width="8" style="11"/>
    <col min="1537" max="1537" width="2.7109375" style="11" customWidth="1"/>
    <col min="1538" max="1538" width="56.5703125" style="11" customWidth="1"/>
    <col min="1539" max="1545" width="19" style="11" customWidth="1"/>
    <col min="1546" max="1546" width="15.140625" style="11" customWidth="1"/>
    <col min="1547" max="1547" width="12.28515625" style="11" bestFit="1" customWidth="1"/>
    <col min="1548" max="1548" width="12.28515625" style="11" customWidth="1"/>
    <col min="1549" max="1549" width="15.140625" style="11" bestFit="1" customWidth="1"/>
    <col min="1550" max="1550" width="12.28515625" style="11" customWidth="1"/>
    <col min="1551" max="1792" width="8" style="11"/>
    <col min="1793" max="1793" width="2.7109375" style="11" customWidth="1"/>
    <col min="1794" max="1794" width="56.5703125" style="11" customWidth="1"/>
    <col min="1795" max="1801" width="19" style="11" customWidth="1"/>
    <col min="1802" max="1802" width="15.140625" style="11" customWidth="1"/>
    <col min="1803" max="1803" width="12.28515625" style="11" bestFit="1" customWidth="1"/>
    <col min="1804" max="1804" width="12.28515625" style="11" customWidth="1"/>
    <col min="1805" max="1805" width="15.140625" style="11" bestFit="1" customWidth="1"/>
    <col min="1806" max="1806" width="12.28515625" style="11" customWidth="1"/>
    <col min="1807" max="2048" width="8" style="11"/>
    <col min="2049" max="2049" width="2.7109375" style="11" customWidth="1"/>
    <col min="2050" max="2050" width="56.5703125" style="11" customWidth="1"/>
    <col min="2051" max="2057" width="19" style="11" customWidth="1"/>
    <col min="2058" max="2058" width="15.140625" style="11" customWidth="1"/>
    <col min="2059" max="2059" width="12.28515625" style="11" bestFit="1" customWidth="1"/>
    <col min="2060" max="2060" width="12.28515625" style="11" customWidth="1"/>
    <col min="2061" max="2061" width="15.140625" style="11" bestFit="1" customWidth="1"/>
    <col min="2062" max="2062" width="12.28515625" style="11" customWidth="1"/>
    <col min="2063" max="2304" width="8" style="11"/>
    <col min="2305" max="2305" width="2.7109375" style="11" customWidth="1"/>
    <col min="2306" max="2306" width="56.5703125" style="11" customWidth="1"/>
    <col min="2307" max="2313" width="19" style="11" customWidth="1"/>
    <col min="2314" max="2314" width="15.140625" style="11" customWidth="1"/>
    <col min="2315" max="2315" width="12.28515625" style="11" bestFit="1" customWidth="1"/>
    <col min="2316" max="2316" width="12.28515625" style="11" customWidth="1"/>
    <col min="2317" max="2317" width="15.140625" style="11" bestFit="1" customWidth="1"/>
    <col min="2318" max="2318" width="12.28515625" style="11" customWidth="1"/>
    <col min="2319" max="2560" width="8" style="11"/>
    <col min="2561" max="2561" width="2.7109375" style="11" customWidth="1"/>
    <col min="2562" max="2562" width="56.5703125" style="11" customWidth="1"/>
    <col min="2563" max="2569" width="19" style="11" customWidth="1"/>
    <col min="2570" max="2570" width="15.140625" style="11" customWidth="1"/>
    <col min="2571" max="2571" width="12.28515625" style="11" bestFit="1" customWidth="1"/>
    <col min="2572" max="2572" width="12.28515625" style="11" customWidth="1"/>
    <col min="2573" max="2573" width="15.140625" style="11" bestFit="1" customWidth="1"/>
    <col min="2574" max="2574" width="12.28515625" style="11" customWidth="1"/>
    <col min="2575" max="2816" width="8" style="11"/>
    <col min="2817" max="2817" width="2.7109375" style="11" customWidth="1"/>
    <col min="2818" max="2818" width="56.5703125" style="11" customWidth="1"/>
    <col min="2819" max="2825" width="19" style="11" customWidth="1"/>
    <col min="2826" max="2826" width="15.140625" style="11" customWidth="1"/>
    <col min="2827" max="2827" width="12.28515625" style="11" bestFit="1" customWidth="1"/>
    <col min="2828" max="2828" width="12.28515625" style="11" customWidth="1"/>
    <col min="2829" max="2829" width="15.140625" style="11" bestFit="1" customWidth="1"/>
    <col min="2830" max="2830" width="12.28515625" style="11" customWidth="1"/>
    <col min="2831" max="3072" width="8" style="11"/>
    <col min="3073" max="3073" width="2.7109375" style="11" customWidth="1"/>
    <col min="3074" max="3074" width="56.5703125" style="11" customWidth="1"/>
    <col min="3075" max="3081" width="19" style="11" customWidth="1"/>
    <col min="3082" max="3082" width="15.140625" style="11" customWidth="1"/>
    <col min="3083" max="3083" width="12.28515625" style="11" bestFit="1" customWidth="1"/>
    <col min="3084" max="3084" width="12.28515625" style="11" customWidth="1"/>
    <col min="3085" max="3085" width="15.140625" style="11" bestFit="1" customWidth="1"/>
    <col min="3086" max="3086" width="12.28515625" style="11" customWidth="1"/>
    <col min="3087" max="3328" width="8" style="11"/>
    <col min="3329" max="3329" width="2.7109375" style="11" customWidth="1"/>
    <col min="3330" max="3330" width="56.5703125" style="11" customWidth="1"/>
    <col min="3331" max="3337" width="19" style="11" customWidth="1"/>
    <col min="3338" max="3338" width="15.140625" style="11" customWidth="1"/>
    <col min="3339" max="3339" width="12.28515625" style="11" bestFit="1" customWidth="1"/>
    <col min="3340" max="3340" width="12.28515625" style="11" customWidth="1"/>
    <col min="3341" max="3341" width="15.140625" style="11" bestFit="1" customWidth="1"/>
    <col min="3342" max="3342" width="12.28515625" style="11" customWidth="1"/>
    <col min="3343" max="3584" width="8" style="11"/>
    <col min="3585" max="3585" width="2.7109375" style="11" customWidth="1"/>
    <col min="3586" max="3586" width="56.5703125" style="11" customWidth="1"/>
    <col min="3587" max="3593" width="19" style="11" customWidth="1"/>
    <col min="3594" max="3594" width="15.140625" style="11" customWidth="1"/>
    <col min="3595" max="3595" width="12.28515625" style="11" bestFit="1" customWidth="1"/>
    <col min="3596" max="3596" width="12.28515625" style="11" customWidth="1"/>
    <col min="3597" max="3597" width="15.140625" style="11" bestFit="1" customWidth="1"/>
    <col min="3598" max="3598" width="12.28515625" style="11" customWidth="1"/>
    <col min="3599" max="3840" width="8" style="11"/>
    <col min="3841" max="3841" width="2.7109375" style="11" customWidth="1"/>
    <col min="3842" max="3842" width="56.5703125" style="11" customWidth="1"/>
    <col min="3843" max="3849" width="19" style="11" customWidth="1"/>
    <col min="3850" max="3850" width="15.140625" style="11" customWidth="1"/>
    <col min="3851" max="3851" width="12.28515625" style="11" bestFit="1" customWidth="1"/>
    <col min="3852" max="3852" width="12.28515625" style="11" customWidth="1"/>
    <col min="3853" max="3853" width="15.140625" style="11" bestFit="1" customWidth="1"/>
    <col min="3854" max="3854" width="12.28515625" style="11" customWidth="1"/>
    <col min="3855" max="4096" width="8" style="11"/>
    <col min="4097" max="4097" width="2.7109375" style="11" customWidth="1"/>
    <col min="4098" max="4098" width="56.5703125" style="11" customWidth="1"/>
    <col min="4099" max="4105" width="19" style="11" customWidth="1"/>
    <col min="4106" max="4106" width="15.140625" style="11" customWidth="1"/>
    <col min="4107" max="4107" width="12.28515625" style="11" bestFit="1" customWidth="1"/>
    <col min="4108" max="4108" width="12.28515625" style="11" customWidth="1"/>
    <col min="4109" max="4109" width="15.140625" style="11" bestFit="1" customWidth="1"/>
    <col min="4110" max="4110" width="12.28515625" style="11" customWidth="1"/>
    <col min="4111" max="4352" width="8" style="11"/>
    <col min="4353" max="4353" width="2.7109375" style="11" customWidth="1"/>
    <col min="4354" max="4354" width="56.5703125" style="11" customWidth="1"/>
    <col min="4355" max="4361" width="19" style="11" customWidth="1"/>
    <col min="4362" max="4362" width="15.140625" style="11" customWidth="1"/>
    <col min="4363" max="4363" width="12.28515625" style="11" bestFit="1" customWidth="1"/>
    <col min="4364" max="4364" width="12.28515625" style="11" customWidth="1"/>
    <col min="4365" max="4365" width="15.140625" style="11" bestFit="1" customWidth="1"/>
    <col min="4366" max="4366" width="12.28515625" style="11" customWidth="1"/>
    <col min="4367" max="4608" width="8" style="11"/>
    <col min="4609" max="4609" width="2.7109375" style="11" customWidth="1"/>
    <col min="4610" max="4610" width="56.5703125" style="11" customWidth="1"/>
    <col min="4611" max="4617" width="19" style="11" customWidth="1"/>
    <col min="4618" max="4618" width="15.140625" style="11" customWidth="1"/>
    <col min="4619" max="4619" width="12.28515625" style="11" bestFit="1" customWidth="1"/>
    <col min="4620" max="4620" width="12.28515625" style="11" customWidth="1"/>
    <col min="4621" max="4621" width="15.140625" style="11" bestFit="1" customWidth="1"/>
    <col min="4622" max="4622" width="12.28515625" style="11" customWidth="1"/>
    <col min="4623" max="4864" width="8" style="11"/>
    <col min="4865" max="4865" width="2.7109375" style="11" customWidth="1"/>
    <col min="4866" max="4866" width="56.5703125" style="11" customWidth="1"/>
    <col min="4867" max="4873" width="19" style="11" customWidth="1"/>
    <col min="4874" max="4874" width="15.140625" style="11" customWidth="1"/>
    <col min="4875" max="4875" width="12.28515625" style="11" bestFit="1" customWidth="1"/>
    <col min="4876" max="4876" width="12.28515625" style="11" customWidth="1"/>
    <col min="4877" max="4877" width="15.140625" style="11" bestFit="1" customWidth="1"/>
    <col min="4878" max="4878" width="12.28515625" style="11" customWidth="1"/>
    <col min="4879" max="5120" width="8" style="11"/>
    <col min="5121" max="5121" width="2.7109375" style="11" customWidth="1"/>
    <col min="5122" max="5122" width="56.5703125" style="11" customWidth="1"/>
    <col min="5123" max="5129" width="19" style="11" customWidth="1"/>
    <col min="5130" max="5130" width="15.140625" style="11" customWidth="1"/>
    <col min="5131" max="5131" width="12.28515625" style="11" bestFit="1" customWidth="1"/>
    <col min="5132" max="5132" width="12.28515625" style="11" customWidth="1"/>
    <col min="5133" max="5133" width="15.140625" style="11" bestFit="1" customWidth="1"/>
    <col min="5134" max="5134" width="12.28515625" style="11" customWidth="1"/>
    <col min="5135" max="5376" width="8" style="11"/>
    <col min="5377" max="5377" width="2.7109375" style="11" customWidth="1"/>
    <col min="5378" max="5378" width="56.5703125" style="11" customWidth="1"/>
    <col min="5379" max="5385" width="19" style="11" customWidth="1"/>
    <col min="5386" max="5386" width="15.140625" style="11" customWidth="1"/>
    <col min="5387" max="5387" width="12.28515625" style="11" bestFit="1" customWidth="1"/>
    <col min="5388" max="5388" width="12.28515625" style="11" customWidth="1"/>
    <col min="5389" max="5389" width="15.140625" style="11" bestFit="1" customWidth="1"/>
    <col min="5390" max="5390" width="12.28515625" style="11" customWidth="1"/>
    <col min="5391" max="5632" width="8" style="11"/>
    <col min="5633" max="5633" width="2.7109375" style="11" customWidth="1"/>
    <col min="5634" max="5634" width="56.5703125" style="11" customWidth="1"/>
    <col min="5635" max="5641" width="19" style="11" customWidth="1"/>
    <col min="5642" max="5642" width="15.140625" style="11" customWidth="1"/>
    <col min="5643" max="5643" width="12.28515625" style="11" bestFit="1" customWidth="1"/>
    <col min="5644" max="5644" width="12.28515625" style="11" customWidth="1"/>
    <col min="5645" max="5645" width="15.140625" style="11" bestFit="1" customWidth="1"/>
    <col min="5646" max="5646" width="12.28515625" style="11" customWidth="1"/>
    <col min="5647" max="5888" width="8" style="11"/>
    <col min="5889" max="5889" width="2.7109375" style="11" customWidth="1"/>
    <col min="5890" max="5890" width="56.5703125" style="11" customWidth="1"/>
    <col min="5891" max="5897" width="19" style="11" customWidth="1"/>
    <col min="5898" max="5898" width="15.140625" style="11" customWidth="1"/>
    <col min="5899" max="5899" width="12.28515625" style="11" bestFit="1" customWidth="1"/>
    <col min="5900" max="5900" width="12.28515625" style="11" customWidth="1"/>
    <col min="5901" max="5901" width="15.140625" style="11" bestFit="1" customWidth="1"/>
    <col min="5902" max="5902" width="12.28515625" style="11" customWidth="1"/>
    <col min="5903" max="6144" width="8" style="11"/>
    <col min="6145" max="6145" width="2.7109375" style="11" customWidth="1"/>
    <col min="6146" max="6146" width="56.5703125" style="11" customWidth="1"/>
    <col min="6147" max="6153" width="19" style="11" customWidth="1"/>
    <col min="6154" max="6154" width="15.140625" style="11" customWidth="1"/>
    <col min="6155" max="6155" width="12.28515625" style="11" bestFit="1" customWidth="1"/>
    <col min="6156" max="6156" width="12.28515625" style="11" customWidth="1"/>
    <col min="6157" max="6157" width="15.140625" style="11" bestFit="1" customWidth="1"/>
    <col min="6158" max="6158" width="12.28515625" style="11" customWidth="1"/>
    <col min="6159" max="6400" width="8" style="11"/>
    <col min="6401" max="6401" width="2.7109375" style="11" customWidth="1"/>
    <col min="6402" max="6402" width="56.5703125" style="11" customWidth="1"/>
    <col min="6403" max="6409" width="19" style="11" customWidth="1"/>
    <col min="6410" max="6410" width="15.140625" style="11" customWidth="1"/>
    <col min="6411" max="6411" width="12.28515625" style="11" bestFit="1" customWidth="1"/>
    <col min="6412" max="6412" width="12.28515625" style="11" customWidth="1"/>
    <col min="6413" max="6413" width="15.140625" style="11" bestFit="1" customWidth="1"/>
    <col min="6414" max="6414" width="12.28515625" style="11" customWidth="1"/>
    <col min="6415" max="6656" width="8" style="11"/>
    <col min="6657" max="6657" width="2.7109375" style="11" customWidth="1"/>
    <col min="6658" max="6658" width="56.5703125" style="11" customWidth="1"/>
    <col min="6659" max="6665" width="19" style="11" customWidth="1"/>
    <col min="6666" max="6666" width="15.140625" style="11" customWidth="1"/>
    <col min="6667" max="6667" width="12.28515625" style="11" bestFit="1" customWidth="1"/>
    <col min="6668" max="6668" width="12.28515625" style="11" customWidth="1"/>
    <col min="6669" max="6669" width="15.140625" style="11" bestFit="1" customWidth="1"/>
    <col min="6670" max="6670" width="12.28515625" style="11" customWidth="1"/>
    <col min="6671" max="6912" width="8" style="11"/>
    <col min="6913" max="6913" width="2.7109375" style="11" customWidth="1"/>
    <col min="6914" max="6914" width="56.5703125" style="11" customWidth="1"/>
    <col min="6915" max="6921" width="19" style="11" customWidth="1"/>
    <col min="6922" max="6922" width="15.140625" style="11" customWidth="1"/>
    <col min="6923" max="6923" width="12.28515625" style="11" bestFit="1" customWidth="1"/>
    <col min="6924" max="6924" width="12.28515625" style="11" customWidth="1"/>
    <col min="6925" max="6925" width="15.140625" style="11" bestFit="1" customWidth="1"/>
    <col min="6926" max="6926" width="12.28515625" style="11" customWidth="1"/>
    <col min="6927" max="7168" width="8" style="11"/>
    <col min="7169" max="7169" width="2.7109375" style="11" customWidth="1"/>
    <col min="7170" max="7170" width="56.5703125" style="11" customWidth="1"/>
    <col min="7171" max="7177" width="19" style="11" customWidth="1"/>
    <col min="7178" max="7178" width="15.140625" style="11" customWidth="1"/>
    <col min="7179" max="7179" width="12.28515625" style="11" bestFit="1" customWidth="1"/>
    <col min="7180" max="7180" width="12.28515625" style="11" customWidth="1"/>
    <col min="7181" max="7181" width="15.140625" style="11" bestFit="1" customWidth="1"/>
    <col min="7182" max="7182" width="12.28515625" style="11" customWidth="1"/>
    <col min="7183" max="7424" width="8" style="11"/>
    <col min="7425" max="7425" width="2.7109375" style="11" customWidth="1"/>
    <col min="7426" max="7426" width="56.5703125" style="11" customWidth="1"/>
    <col min="7427" max="7433" width="19" style="11" customWidth="1"/>
    <col min="7434" max="7434" width="15.140625" style="11" customWidth="1"/>
    <col min="7435" max="7435" width="12.28515625" style="11" bestFit="1" customWidth="1"/>
    <col min="7436" max="7436" width="12.28515625" style="11" customWidth="1"/>
    <col min="7437" max="7437" width="15.140625" style="11" bestFit="1" customWidth="1"/>
    <col min="7438" max="7438" width="12.28515625" style="11" customWidth="1"/>
    <col min="7439" max="7680" width="8" style="11"/>
    <col min="7681" max="7681" width="2.7109375" style="11" customWidth="1"/>
    <col min="7682" max="7682" width="56.5703125" style="11" customWidth="1"/>
    <col min="7683" max="7689" width="19" style="11" customWidth="1"/>
    <col min="7690" max="7690" width="15.140625" style="11" customWidth="1"/>
    <col min="7691" max="7691" width="12.28515625" style="11" bestFit="1" customWidth="1"/>
    <col min="7692" max="7692" width="12.28515625" style="11" customWidth="1"/>
    <col min="7693" max="7693" width="15.140625" style="11" bestFit="1" customWidth="1"/>
    <col min="7694" max="7694" width="12.28515625" style="11" customWidth="1"/>
    <col min="7695" max="7936" width="8" style="11"/>
    <col min="7937" max="7937" width="2.7109375" style="11" customWidth="1"/>
    <col min="7938" max="7938" width="56.5703125" style="11" customWidth="1"/>
    <col min="7939" max="7945" width="19" style="11" customWidth="1"/>
    <col min="7946" max="7946" width="15.140625" style="11" customWidth="1"/>
    <col min="7947" max="7947" width="12.28515625" style="11" bestFit="1" customWidth="1"/>
    <col min="7948" max="7948" width="12.28515625" style="11" customWidth="1"/>
    <col min="7949" max="7949" width="15.140625" style="11" bestFit="1" customWidth="1"/>
    <col min="7950" max="7950" width="12.28515625" style="11" customWidth="1"/>
    <col min="7951" max="8192" width="8" style="11"/>
    <col min="8193" max="8193" width="2.7109375" style="11" customWidth="1"/>
    <col min="8194" max="8194" width="56.5703125" style="11" customWidth="1"/>
    <col min="8195" max="8201" width="19" style="11" customWidth="1"/>
    <col min="8202" max="8202" width="15.140625" style="11" customWidth="1"/>
    <col min="8203" max="8203" width="12.28515625" style="11" bestFit="1" customWidth="1"/>
    <col min="8204" max="8204" width="12.28515625" style="11" customWidth="1"/>
    <col min="8205" max="8205" width="15.140625" style="11" bestFit="1" customWidth="1"/>
    <col min="8206" max="8206" width="12.28515625" style="11" customWidth="1"/>
    <col min="8207" max="8448" width="8" style="11"/>
    <col min="8449" max="8449" width="2.7109375" style="11" customWidth="1"/>
    <col min="8450" max="8450" width="56.5703125" style="11" customWidth="1"/>
    <col min="8451" max="8457" width="19" style="11" customWidth="1"/>
    <col min="8458" max="8458" width="15.140625" style="11" customWidth="1"/>
    <col min="8459" max="8459" width="12.28515625" style="11" bestFit="1" customWidth="1"/>
    <col min="8460" max="8460" width="12.28515625" style="11" customWidth="1"/>
    <col min="8461" max="8461" width="15.140625" style="11" bestFit="1" customWidth="1"/>
    <col min="8462" max="8462" width="12.28515625" style="11" customWidth="1"/>
    <col min="8463" max="8704" width="8" style="11"/>
    <col min="8705" max="8705" width="2.7109375" style="11" customWidth="1"/>
    <col min="8706" max="8706" width="56.5703125" style="11" customWidth="1"/>
    <col min="8707" max="8713" width="19" style="11" customWidth="1"/>
    <col min="8714" max="8714" width="15.140625" style="11" customWidth="1"/>
    <col min="8715" max="8715" width="12.28515625" style="11" bestFit="1" customWidth="1"/>
    <col min="8716" max="8716" width="12.28515625" style="11" customWidth="1"/>
    <col min="8717" max="8717" width="15.140625" style="11" bestFit="1" customWidth="1"/>
    <col min="8718" max="8718" width="12.28515625" style="11" customWidth="1"/>
    <col min="8719" max="8960" width="8" style="11"/>
    <col min="8961" max="8961" width="2.7109375" style="11" customWidth="1"/>
    <col min="8962" max="8962" width="56.5703125" style="11" customWidth="1"/>
    <col min="8963" max="8969" width="19" style="11" customWidth="1"/>
    <col min="8970" max="8970" width="15.140625" style="11" customWidth="1"/>
    <col min="8971" max="8971" width="12.28515625" style="11" bestFit="1" customWidth="1"/>
    <col min="8972" max="8972" width="12.28515625" style="11" customWidth="1"/>
    <col min="8973" max="8973" width="15.140625" style="11" bestFit="1" customWidth="1"/>
    <col min="8974" max="8974" width="12.28515625" style="11" customWidth="1"/>
    <col min="8975" max="9216" width="8" style="11"/>
    <col min="9217" max="9217" width="2.7109375" style="11" customWidth="1"/>
    <col min="9218" max="9218" width="56.5703125" style="11" customWidth="1"/>
    <col min="9219" max="9225" width="19" style="11" customWidth="1"/>
    <col min="9226" max="9226" width="15.140625" style="11" customWidth="1"/>
    <col min="9227" max="9227" width="12.28515625" style="11" bestFit="1" customWidth="1"/>
    <col min="9228" max="9228" width="12.28515625" style="11" customWidth="1"/>
    <col min="9229" max="9229" width="15.140625" style="11" bestFit="1" customWidth="1"/>
    <col min="9230" max="9230" width="12.28515625" style="11" customWidth="1"/>
    <col min="9231" max="9472" width="8" style="11"/>
    <col min="9473" max="9473" width="2.7109375" style="11" customWidth="1"/>
    <col min="9474" max="9474" width="56.5703125" style="11" customWidth="1"/>
    <col min="9475" max="9481" width="19" style="11" customWidth="1"/>
    <col min="9482" max="9482" width="15.140625" style="11" customWidth="1"/>
    <col min="9483" max="9483" width="12.28515625" style="11" bestFit="1" customWidth="1"/>
    <col min="9484" max="9484" width="12.28515625" style="11" customWidth="1"/>
    <col min="9485" max="9485" width="15.140625" style="11" bestFit="1" customWidth="1"/>
    <col min="9486" max="9486" width="12.28515625" style="11" customWidth="1"/>
    <col min="9487" max="9728" width="8" style="11"/>
    <col min="9729" max="9729" width="2.7109375" style="11" customWidth="1"/>
    <col min="9730" max="9730" width="56.5703125" style="11" customWidth="1"/>
    <col min="9731" max="9737" width="19" style="11" customWidth="1"/>
    <col min="9738" max="9738" width="15.140625" style="11" customWidth="1"/>
    <col min="9739" max="9739" width="12.28515625" style="11" bestFit="1" customWidth="1"/>
    <col min="9740" max="9740" width="12.28515625" style="11" customWidth="1"/>
    <col min="9741" max="9741" width="15.140625" style="11" bestFit="1" customWidth="1"/>
    <col min="9742" max="9742" width="12.28515625" style="11" customWidth="1"/>
    <col min="9743" max="9984" width="8" style="11"/>
    <col min="9985" max="9985" width="2.7109375" style="11" customWidth="1"/>
    <col min="9986" max="9986" width="56.5703125" style="11" customWidth="1"/>
    <col min="9987" max="9993" width="19" style="11" customWidth="1"/>
    <col min="9994" max="9994" width="15.140625" style="11" customWidth="1"/>
    <col min="9995" max="9995" width="12.28515625" style="11" bestFit="1" customWidth="1"/>
    <col min="9996" max="9996" width="12.28515625" style="11" customWidth="1"/>
    <col min="9997" max="9997" width="15.140625" style="11" bestFit="1" customWidth="1"/>
    <col min="9998" max="9998" width="12.28515625" style="11" customWidth="1"/>
    <col min="9999" max="10240" width="8" style="11"/>
    <col min="10241" max="10241" width="2.7109375" style="11" customWidth="1"/>
    <col min="10242" max="10242" width="56.5703125" style="11" customWidth="1"/>
    <col min="10243" max="10249" width="19" style="11" customWidth="1"/>
    <col min="10250" max="10250" width="15.140625" style="11" customWidth="1"/>
    <col min="10251" max="10251" width="12.28515625" style="11" bestFit="1" customWidth="1"/>
    <col min="10252" max="10252" width="12.28515625" style="11" customWidth="1"/>
    <col min="10253" max="10253" width="15.140625" style="11" bestFit="1" customWidth="1"/>
    <col min="10254" max="10254" width="12.28515625" style="11" customWidth="1"/>
    <col min="10255" max="10496" width="8" style="11"/>
    <col min="10497" max="10497" width="2.7109375" style="11" customWidth="1"/>
    <col min="10498" max="10498" width="56.5703125" style="11" customWidth="1"/>
    <col min="10499" max="10505" width="19" style="11" customWidth="1"/>
    <col min="10506" max="10506" width="15.140625" style="11" customWidth="1"/>
    <col min="10507" max="10507" width="12.28515625" style="11" bestFit="1" customWidth="1"/>
    <col min="10508" max="10508" width="12.28515625" style="11" customWidth="1"/>
    <col min="10509" max="10509" width="15.140625" style="11" bestFit="1" customWidth="1"/>
    <col min="10510" max="10510" width="12.28515625" style="11" customWidth="1"/>
    <col min="10511" max="10752" width="8" style="11"/>
    <col min="10753" max="10753" width="2.7109375" style="11" customWidth="1"/>
    <col min="10754" max="10754" width="56.5703125" style="11" customWidth="1"/>
    <col min="10755" max="10761" width="19" style="11" customWidth="1"/>
    <col min="10762" max="10762" width="15.140625" style="11" customWidth="1"/>
    <col min="10763" max="10763" width="12.28515625" style="11" bestFit="1" customWidth="1"/>
    <col min="10764" max="10764" width="12.28515625" style="11" customWidth="1"/>
    <col min="10765" max="10765" width="15.140625" style="11" bestFit="1" customWidth="1"/>
    <col min="10766" max="10766" width="12.28515625" style="11" customWidth="1"/>
    <col min="10767" max="11008" width="8" style="11"/>
    <col min="11009" max="11009" width="2.7109375" style="11" customWidth="1"/>
    <col min="11010" max="11010" width="56.5703125" style="11" customWidth="1"/>
    <col min="11011" max="11017" width="19" style="11" customWidth="1"/>
    <col min="11018" max="11018" width="15.140625" style="11" customWidth="1"/>
    <col min="11019" max="11019" width="12.28515625" style="11" bestFit="1" customWidth="1"/>
    <col min="11020" max="11020" width="12.28515625" style="11" customWidth="1"/>
    <col min="11021" max="11021" width="15.140625" style="11" bestFit="1" customWidth="1"/>
    <col min="11022" max="11022" width="12.28515625" style="11" customWidth="1"/>
    <col min="11023" max="11264" width="8" style="11"/>
    <col min="11265" max="11265" width="2.7109375" style="11" customWidth="1"/>
    <col min="11266" max="11266" width="56.5703125" style="11" customWidth="1"/>
    <col min="11267" max="11273" width="19" style="11" customWidth="1"/>
    <col min="11274" max="11274" width="15.140625" style="11" customWidth="1"/>
    <col min="11275" max="11275" width="12.28515625" style="11" bestFit="1" customWidth="1"/>
    <col min="11276" max="11276" width="12.28515625" style="11" customWidth="1"/>
    <col min="11277" max="11277" width="15.140625" style="11" bestFit="1" customWidth="1"/>
    <col min="11278" max="11278" width="12.28515625" style="11" customWidth="1"/>
    <col min="11279" max="11520" width="8" style="11"/>
    <col min="11521" max="11521" width="2.7109375" style="11" customWidth="1"/>
    <col min="11522" max="11522" width="56.5703125" style="11" customWidth="1"/>
    <col min="11523" max="11529" width="19" style="11" customWidth="1"/>
    <col min="11530" max="11530" width="15.140625" style="11" customWidth="1"/>
    <col min="11531" max="11531" width="12.28515625" style="11" bestFit="1" customWidth="1"/>
    <col min="11532" max="11532" width="12.28515625" style="11" customWidth="1"/>
    <col min="11533" max="11533" width="15.140625" style="11" bestFit="1" customWidth="1"/>
    <col min="11534" max="11534" width="12.28515625" style="11" customWidth="1"/>
    <col min="11535" max="11776" width="8" style="11"/>
    <col min="11777" max="11777" width="2.7109375" style="11" customWidth="1"/>
    <col min="11778" max="11778" width="56.5703125" style="11" customWidth="1"/>
    <col min="11779" max="11785" width="19" style="11" customWidth="1"/>
    <col min="11786" max="11786" width="15.140625" style="11" customWidth="1"/>
    <col min="11787" max="11787" width="12.28515625" style="11" bestFit="1" customWidth="1"/>
    <col min="11788" max="11788" width="12.28515625" style="11" customWidth="1"/>
    <col min="11789" max="11789" width="15.140625" style="11" bestFit="1" customWidth="1"/>
    <col min="11790" max="11790" width="12.28515625" style="11" customWidth="1"/>
    <col min="11791" max="12032" width="8" style="11"/>
    <col min="12033" max="12033" width="2.7109375" style="11" customWidth="1"/>
    <col min="12034" max="12034" width="56.5703125" style="11" customWidth="1"/>
    <col min="12035" max="12041" width="19" style="11" customWidth="1"/>
    <col min="12042" max="12042" width="15.140625" style="11" customWidth="1"/>
    <col min="12043" max="12043" width="12.28515625" style="11" bestFit="1" customWidth="1"/>
    <col min="12044" max="12044" width="12.28515625" style="11" customWidth="1"/>
    <col min="12045" max="12045" width="15.140625" style="11" bestFit="1" customWidth="1"/>
    <col min="12046" max="12046" width="12.28515625" style="11" customWidth="1"/>
    <col min="12047" max="12288" width="8" style="11"/>
    <col min="12289" max="12289" width="2.7109375" style="11" customWidth="1"/>
    <col min="12290" max="12290" width="56.5703125" style="11" customWidth="1"/>
    <col min="12291" max="12297" width="19" style="11" customWidth="1"/>
    <col min="12298" max="12298" width="15.140625" style="11" customWidth="1"/>
    <col min="12299" max="12299" width="12.28515625" style="11" bestFit="1" customWidth="1"/>
    <col min="12300" max="12300" width="12.28515625" style="11" customWidth="1"/>
    <col min="12301" max="12301" width="15.140625" style="11" bestFit="1" customWidth="1"/>
    <col min="12302" max="12302" width="12.28515625" style="11" customWidth="1"/>
    <col min="12303" max="12544" width="8" style="11"/>
    <col min="12545" max="12545" width="2.7109375" style="11" customWidth="1"/>
    <col min="12546" max="12546" width="56.5703125" style="11" customWidth="1"/>
    <col min="12547" max="12553" width="19" style="11" customWidth="1"/>
    <col min="12554" max="12554" width="15.140625" style="11" customWidth="1"/>
    <col min="12555" max="12555" width="12.28515625" style="11" bestFit="1" customWidth="1"/>
    <col min="12556" max="12556" width="12.28515625" style="11" customWidth="1"/>
    <col min="12557" max="12557" width="15.140625" style="11" bestFit="1" customWidth="1"/>
    <col min="12558" max="12558" width="12.28515625" style="11" customWidth="1"/>
    <col min="12559" max="12800" width="8" style="11"/>
    <col min="12801" max="12801" width="2.7109375" style="11" customWidth="1"/>
    <col min="12802" max="12802" width="56.5703125" style="11" customWidth="1"/>
    <col min="12803" max="12809" width="19" style="11" customWidth="1"/>
    <col min="12810" max="12810" width="15.140625" style="11" customWidth="1"/>
    <col min="12811" max="12811" width="12.28515625" style="11" bestFit="1" customWidth="1"/>
    <col min="12812" max="12812" width="12.28515625" style="11" customWidth="1"/>
    <col min="12813" max="12813" width="15.140625" style="11" bestFit="1" customWidth="1"/>
    <col min="12814" max="12814" width="12.28515625" style="11" customWidth="1"/>
    <col min="12815" max="13056" width="8" style="11"/>
    <col min="13057" max="13057" width="2.7109375" style="11" customWidth="1"/>
    <col min="13058" max="13058" width="56.5703125" style="11" customWidth="1"/>
    <col min="13059" max="13065" width="19" style="11" customWidth="1"/>
    <col min="13066" max="13066" width="15.140625" style="11" customWidth="1"/>
    <col min="13067" max="13067" width="12.28515625" style="11" bestFit="1" customWidth="1"/>
    <col min="13068" max="13068" width="12.28515625" style="11" customWidth="1"/>
    <col min="13069" max="13069" width="15.140625" style="11" bestFit="1" customWidth="1"/>
    <col min="13070" max="13070" width="12.28515625" style="11" customWidth="1"/>
    <col min="13071" max="13312" width="8" style="11"/>
    <col min="13313" max="13313" width="2.7109375" style="11" customWidth="1"/>
    <col min="13314" max="13314" width="56.5703125" style="11" customWidth="1"/>
    <col min="13315" max="13321" width="19" style="11" customWidth="1"/>
    <col min="13322" max="13322" width="15.140625" style="11" customWidth="1"/>
    <col min="13323" max="13323" width="12.28515625" style="11" bestFit="1" customWidth="1"/>
    <col min="13324" max="13324" width="12.28515625" style="11" customWidth="1"/>
    <col min="13325" max="13325" width="15.140625" style="11" bestFit="1" customWidth="1"/>
    <col min="13326" max="13326" width="12.28515625" style="11" customWidth="1"/>
    <col min="13327" max="13568" width="8" style="11"/>
    <col min="13569" max="13569" width="2.7109375" style="11" customWidth="1"/>
    <col min="13570" max="13570" width="56.5703125" style="11" customWidth="1"/>
    <col min="13571" max="13577" width="19" style="11" customWidth="1"/>
    <col min="13578" max="13578" width="15.140625" style="11" customWidth="1"/>
    <col min="13579" max="13579" width="12.28515625" style="11" bestFit="1" customWidth="1"/>
    <col min="13580" max="13580" width="12.28515625" style="11" customWidth="1"/>
    <col min="13581" max="13581" width="15.140625" style="11" bestFit="1" customWidth="1"/>
    <col min="13582" max="13582" width="12.28515625" style="11" customWidth="1"/>
    <col min="13583" max="13824" width="8" style="11"/>
    <col min="13825" max="13825" width="2.7109375" style="11" customWidth="1"/>
    <col min="13826" max="13826" width="56.5703125" style="11" customWidth="1"/>
    <col min="13827" max="13833" width="19" style="11" customWidth="1"/>
    <col min="13834" max="13834" width="15.140625" style="11" customWidth="1"/>
    <col min="13835" max="13835" width="12.28515625" style="11" bestFit="1" customWidth="1"/>
    <col min="13836" max="13836" width="12.28515625" style="11" customWidth="1"/>
    <col min="13837" max="13837" width="15.140625" style="11" bestFit="1" customWidth="1"/>
    <col min="13838" max="13838" width="12.28515625" style="11" customWidth="1"/>
    <col min="13839" max="14080" width="8" style="11"/>
    <col min="14081" max="14081" width="2.7109375" style="11" customWidth="1"/>
    <col min="14082" max="14082" width="56.5703125" style="11" customWidth="1"/>
    <col min="14083" max="14089" width="19" style="11" customWidth="1"/>
    <col min="14090" max="14090" width="15.140625" style="11" customWidth="1"/>
    <col min="14091" max="14091" width="12.28515625" style="11" bestFit="1" customWidth="1"/>
    <col min="14092" max="14092" width="12.28515625" style="11" customWidth="1"/>
    <col min="14093" max="14093" width="15.140625" style="11" bestFit="1" customWidth="1"/>
    <col min="14094" max="14094" width="12.28515625" style="11" customWidth="1"/>
    <col min="14095" max="14336" width="8" style="11"/>
    <col min="14337" max="14337" width="2.7109375" style="11" customWidth="1"/>
    <col min="14338" max="14338" width="56.5703125" style="11" customWidth="1"/>
    <col min="14339" max="14345" width="19" style="11" customWidth="1"/>
    <col min="14346" max="14346" width="15.140625" style="11" customWidth="1"/>
    <col min="14347" max="14347" width="12.28515625" style="11" bestFit="1" customWidth="1"/>
    <col min="14348" max="14348" width="12.28515625" style="11" customWidth="1"/>
    <col min="14349" max="14349" width="15.140625" style="11" bestFit="1" customWidth="1"/>
    <col min="14350" max="14350" width="12.28515625" style="11" customWidth="1"/>
    <col min="14351" max="14592" width="8" style="11"/>
    <col min="14593" max="14593" width="2.7109375" style="11" customWidth="1"/>
    <col min="14594" max="14594" width="56.5703125" style="11" customWidth="1"/>
    <col min="14595" max="14601" width="19" style="11" customWidth="1"/>
    <col min="14602" max="14602" width="15.140625" style="11" customWidth="1"/>
    <col min="14603" max="14603" width="12.28515625" style="11" bestFit="1" customWidth="1"/>
    <col min="14604" max="14604" width="12.28515625" style="11" customWidth="1"/>
    <col min="14605" max="14605" width="15.140625" style="11" bestFit="1" customWidth="1"/>
    <col min="14606" max="14606" width="12.28515625" style="11" customWidth="1"/>
    <col min="14607" max="14848" width="8" style="11"/>
    <col min="14849" max="14849" width="2.7109375" style="11" customWidth="1"/>
    <col min="14850" max="14850" width="56.5703125" style="11" customWidth="1"/>
    <col min="14851" max="14857" width="19" style="11" customWidth="1"/>
    <col min="14858" max="14858" width="15.140625" style="11" customWidth="1"/>
    <col min="14859" max="14859" width="12.28515625" style="11" bestFit="1" customWidth="1"/>
    <col min="14860" max="14860" width="12.28515625" style="11" customWidth="1"/>
    <col min="14861" max="14861" width="15.140625" style="11" bestFit="1" customWidth="1"/>
    <col min="14862" max="14862" width="12.28515625" style="11" customWidth="1"/>
    <col min="14863" max="15104" width="8" style="11"/>
    <col min="15105" max="15105" width="2.7109375" style="11" customWidth="1"/>
    <col min="15106" max="15106" width="56.5703125" style="11" customWidth="1"/>
    <col min="15107" max="15113" width="19" style="11" customWidth="1"/>
    <col min="15114" max="15114" width="15.140625" style="11" customWidth="1"/>
    <col min="15115" max="15115" width="12.28515625" style="11" bestFit="1" customWidth="1"/>
    <col min="15116" max="15116" width="12.28515625" style="11" customWidth="1"/>
    <col min="15117" max="15117" width="15.140625" style="11" bestFit="1" customWidth="1"/>
    <col min="15118" max="15118" width="12.28515625" style="11" customWidth="1"/>
    <col min="15119" max="15360" width="8" style="11"/>
    <col min="15361" max="15361" width="2.7109375" style="11" customWidth="1"/>
    <col min="15362" max="15362" width="56.5703125" style="11" customWidth="1"/>
    <col min="15363" max="15369" width="19" style="11" customWidth="1"/>
    <col min="15370" max="15370" width="15.140625" style="11" customWidth="1"/>
    <col min="15371" max="15371" width="12.28515625" style="11" bestFit="1" customWidth="1"/>
    <col min="15372" max="15372" width="12.28515625" style="11" customWidth="1"/>
    <col min="15373" max="15373" width="15.140625" style="11" bestFit="1" customWidth="1"/>
    <col min="15374" max="15374" width="12.28515625" style="11" customWidth="1"/>
    <col min="15375" max="15616" width="8" style="11"/>
    <col min="15617" max="15617" width="2.7109375" style="11" customWidth="1"/>
    <col min="15618" max="15618" width="56.5703125" style="11" customWidth="1"/>
    <col min="15619" max="15625" width="19" style="11" customWidth="1"/>
    <col min="15626" max="15626" width="15.140625" style="11" customWidth="1"/>
    <col min="15627" max="15627" width="12.28515625" style="11" bestFit="1" customWidth="1"/>
    <col min="15628" max="15628" width="12.28515625" style="11" customWidth="1"/>
    <col min="15629" max="15629" width="15.140625" style="11" bestFit="1" customWidth="1"/>
    <col min="15630" max="15630" width="12.28515625" style="11" customWidth="1"/>
    <col min="15631" max="15872" width="8" style="11"/>
    <col min="15873" max="15873" width="2.7109375" style="11" customWidth="1"/>
    <col min="15874" max="15874" width="56.5703125" style="11" customWidth="1"/>
    <col min="15875" max="15881" width="19" style="11" customWidth="1"/>
    <col min="15882" max="15882" width="15.140625" style="11" customWidth="1"/>
    <col min="15883" max="15883" width="12.28515625" style="11" bestFit="1" customWidth="1"/>
    <col min="15884" max="15884" width="12.28515625" style="11" customWidth="1"/>
    <col min="15885" max="15885" width="15.140625" style="11" bestFit="1" customWidth="1"/>
    <col min="15886" max="15886" width="12.28515625" style="11" customWidth="1"/>
    <col min="15887" max="16128" width="8" style="11"/>
    <col min="16129" max="16129" width="2.7109375" style="11" customWidth="1"/>
    <col min="16130" max="16130" width="56.5703125" style="11" customWidth="1"/>
    <col min="16131" max="16137" width="19" style="11" customWidth="1"/>
    <col min="16138" max="16138" width="15.140625" style="11" customWidth="1"/>
    <col min="16139" max="16139" width="12.28515625" style="11" bestFit="1" customWidth="1"/>
    <col min="16140" max="16140" width="12.28515625" style="11" customWidth="1"/>
    <col min="16141" max="16141" width="15.140625" style="11" bestFit="1" customWidth="1"/>
    <col min="16142" max="16142" width="12.28515625" style="11" customWidth="1"/>
    <col min="16143" max="16384" width="8" style="11"/>
  </cols>
  <sheetData>
    <row r="1" spans="1:8" s="25" customFormat="1" ht="15.6">
      <c r="A1" s="3" t="s">
        <v>5</v>
      </c>
    </row>
    <row r="2" spans="1:8" s="25" customFormat="1" ht="12.95">
      <c r="A2" s="4" t="s">
        <v>6</v>
      </c>
      <c r="D2" s="26" t="s">
        <v>42</v>
      </c>
      <c r="E2" s="195" t="s">
        <v>43</v>
      </c>
      <c r="F2" s="195"/>
    </row>
    <row r="3" spans="1:8" s="29" customFormat="1" ht="15" customHeight="1">
      <c r="A3" s="27" t="s">
        <v>12</v>
      </c>
      <c r="B3" s="28"/>
      <c r="E3" s="196" t="s">
        <v>44</v>
      </c>
      <c r="F3" s="196"/>
    </row>
    <row r="4" spans="1:8" s="29" customFormat="1" ht="12.6"/>
    <row r="5" spans="1:8" s="29" customFormat="1" ht="12.95">
      <c r="B5" s="30" t="s">
        <v>45</v>
      </c>
    </row>
    <row r="6" spans="1:8" s="29" customFormat="1" ht="39" customHeight="1">
      <c r="B6" s="197" t="s">
        <v>46</v>
      </c>
      <c r="C6" s="197"/>
      <c r="D6" s="197"/>
      <c r="E6" s="197"/>
      <c r="F6" s="197"/>
    </row>
    <row r="7" spans="1:8">
      <c r="B7" s="31" t="s">
        <v>47</v>
      </c>
      <c r="C7" s="40">
        <f>SUM(C21:F21)</f>
        <v>129182927.77736644</v>
      </c>
    </row>
    <row r="8" spans="1:8">
      <c r="B8" s="173"/>
    </row>
    <row r="9" spans="1:8">
      <c r="B9" s="32" t="s">
        <v>48</v>
      </c>
    </row>
    <row r="10" spans="1:8" ht="31.5" customHeight="1">
      <c r="B10" s="24" t="s">
        <v>49</v>
      </c>
      <c r="C10" s="36" t="s">
        <v>50</v>
      </c>
      <c r="D10" s="37" t="s">
        <v>51</v>
      </c>
      <c r="E10" s="37" t="s">
        <v>52</v>
      </c>
      <c r="F10" s="37" t="s">
        <v>53</v>
      </c>
      <c r="G10" s="38" t="s">
        <v>54</v>
      </c>
      <c r="H10" s="38" t="s">
        <v>55</v>
      </c>
    </row>
    <row r="11" spans="1:8">
      <c r="B11" s="33" t="s">
        <v>15</v>
      </c>
      <c r="C11" s="41">
        <f>'7. Helpline Services'!D15</f>
        <v>655760.9542537732</v>
      </c>
      <c r="D11" s="41">
        <f>'7. Helpline Services'!D16</f>
        <v>671880</v>
      </c>
      <c r="E11" s="41">
        <f>'7. Helpline Services'!D17</f>
        <v>688199.99999999988</v>
      </c>
      <c r="F11" s="41">
        <f>'7. Helpline Services'!D18</f>
        <v>704880</v>
      </c>
      <c r="G11" s="41">
        <f>'7. Helpline Services'!D19</f>
        <v>722040</v>
      </c>
      <c r="H11" s="41">
        <f>'7. Helpline Services'!D20</f>
        <v>739560</v>
      </c>
    </row>
    <row r="12" spans="1:8">
      <c r="B12" s="33" t="s">
        <v>16</v>
      </c>
      <c r="C12" s="41">
        <f>'8. PASRR Level I Assessments'!$D$14</f>
        <v>2524031.1547801476</v>
      </c>
      <c r="D12" s="41">
        <f>'8. PASRR Level I Assessments'!$D$15</f>
        <v>2585520</v>
      </c>
      <c r="E12" s="41">
        <f>'8. PASRR Level I Assessments'!$D$16</f>
        <v>2648520</v>
      </c>
      <c r="F12" s="41">
        <f>'8. PASRR Level I Assessments'!$D$17</f>
        <v>2713199.9999999995</v>
      </c>
      <c r="G12" s="41">
        <f>'8. PASRR Level I Assessments'!$D$18</f>
        <v>2779560.0000000005</v>
      </c>
      <c r="H12" s="41">
        <f>'8. PASRR Level I Assessments'!$D$19</f>
        <v>2847600</v>
      </c>
    </row>
    <row r="13" spans="1:8">
      <c r="B13" s="33" t="s">
        <v>56</v>
      </c>
      <c r="C13" s="174">
        <f>'9. LOC Assessments'!$D$14</f>
        <v>17617744.834511768</v>
      </c>
      <c r="D13" s="174">
        <f>'9. LOC Assessments'!$D$15</f>
        <v>18048654</v>
      </c>
      <c r="E13" s="174">
        <f>'9. LOC Assessments'!$D$16</f>
        <v>18490068</v>
      </c>
      <c r="F13" s="174">
        <f>'9. LOC Assessments'!$D$17</f>
        <v>18942168</v>
      </c>
      <c r="G13" s="174">
        <f>'9. LOC Assessments'!$D$18</f>
        <v>19404954</v>
      </c>
      <c r="H13" s="174">
        <f>'9. LOC Assessments'!$D$19</f>
        <v>19879248</v>
      </c>
    </row>
    <row r="14" spans="1:8">
      <c r="B14" s="33" t="s">
        <v>57</v>
      </c>
      <c r="C14" s="41">
        <f>'10. LOC Determinations Only'!$D$14</f>
        <v>1793150.2176638497</v>
      </c>
      <c r="D14" s="41">
        <f>'10. LOC Determinations Only'!$D$15</f>
        <v>1836768</v>
      </c>
      <c r="E14" s="41">
        <f>'10. LOC Determinations Only'!$D$16</f>
        <v>1881924</v>
      </c>
      <c r="F14" s="41">
        <f>'10. LOC Determinations Only'!$D$17</f>
        <v>1927716</v>
      </c>
      <c r="G14" s="41">
        <f>'10. LOC Determinations Only'!$D$18</f>
        <v>1974780</v>
      </c>
      <c r="H14" s="41">
        <f>'10. LOC Determinations Only'!$D$19</f>
        <v>2023116</v>
      </c>
    </row>
    <row r="15" spans="1:8">
      <c r="B15" s="33" t="s">
        <v>58</v>
      </c>
      <c r="C15" s="41">
        <f>'11. PASRR Level II (MI)'!$D$14</f>
        <v>2226264.8857913734</v>
      </c>
      <c r="D15" s="41">
        <f>'11. PASRR Level II (MI)'!$D$15</f>
        <v>2280663</v>
      </c>
      <c r="E15" s="41">
        <f>'11. PASRR Level II (MI)'!$D$16</f>
        <v>2336418</v>
      </c>
      <c r="F15" s="41">
        <f>'11. PASRR Level II (MI)'!$D$17</f>
        <v>2393559</v>
      </c>
      <c r="G15" s="41">
        <f>'11. PASRR Level II (MI)'!$D$18</f>
        <v>2452086</v>
      </c>
      <c r="H15" s="41">
        <f>'11. PASRR Level II (MI)'!$D$19</f>
        <v>2512062</v>
      </c>
    </row>
    <row r="16" spans="1:8">
      <c r="B16" s="33" t="s">
        <v>59</v>
      </c>
      <c r="C16" s="41">
        <f>'12. PASRR Level II (IDRC)'!$D$14</f>
        <v>637542.98182475893</v>
      </c>
      <c r="D16" s="41">
        <f>'12. PASRR Level II (IDRC)'!$D$15</f>
        <v>653130</v>
      </c>
      <c r="E16" s="41">
        <f>'12. PASRR Level II (IDRC)'!$D$16</f>
        <v>669096.00000000012</v>
      </c>
      <c r="F16" s="41">
        <f>'12. PASRR Level II (IDRC)'!$D$17</f>
        <v>685458</v>
      </c>
      <c r="G16" s="41">
        <f>'12. PASRR Level II (IDRC)'!$D$18</f>
        <v>702216</v>
      </c>
      <c r="H16" s="41">
        <f>'12. PASRR Level II (IDRC)'!$D$19</f>
        <v>719388.00000000012</v>
      </c>
    </row>
    <row r="17" spans="2:8">
      <c r="B17" s="34" t="s">
        <v>60</v>
      </c>
      <c r="C17" s="41">
        <f>'13. Intake Counseling'!$D$13</f>
        <v>4040437.4433551058</v>
      </c>
      <c r="D17" s="41">
        <f>'13. Intake Counseling'!$D$14</f>
        <v>4138992</v>
      </c>
      <c r="E17" s="41">
        <f>'13. Intake Counseling'!$D$15</f>
        <v>4240080</v>
      </c>
      <c r="F17" s="41">
        <f>'13. Intake Counseling'!$D$16</f>
        <v>4343508</v>
      </c>
      <c r="G17" s="41">
        <f>'13. Intake Counseling'!$D$17</f>
        <v>4449744</v>
      </c>
      <c r="H17" s="41">
        <f>'13. Intake Counseling'!$D$18</f>
        <v>4558320</v>
      </c>
    </row>
    <row r="18" spans="2:8">
      <c r="B18" s="34" t="s">
        <v>22</v>
      </c>
      <c r="C18" s="41">
        <f>'14. IHCP Application Assistance'!$D$13</f>
        <v>260699.95553500488</v>
      </c>
      <c r="D18" s="41">
        <f>'14. IHCP Application Assistance'!$D$14</f>
        <v>267072</v>
      </c>
      <c r="E18" s="41">
        <f>'14. IHCP Application Assistance'!$D$15</f>
        <v>273600</v>
      </c>
      <c r="F18" s="41">
        <f>'14. IHCP Application Assistance'!$D$16</f>
        <v>280272</v>
      </c>
      <c r="G18" s="41">
        <f>'14. IHCP Application Assistance'!$D$17</f>
        <v>287136</v>
      </c>
      <c r="H18" s="41">
        <f>'14. IHCP Application Assistance'!$D$18</f>
        <v>294144</v>
      </c>
    </row>
    <row r="19" spans="2:8">
      <c r="B19" s="35" t="s">
        <v>23</v>
      </c>
      <c r="C19" s="41">
        <f>'15. Information Systems'!$C$13</f>
        <v>908624.23965065356</v>
      </c>
      <c r="D19" s="41">
        <f>'15. Information Systems'!$C$14</f>
        <v>930837.19</v>
      </c>
      <c r="E19" s="41">
        <f>'15. Information Systems'!$C$15</f>
        <v>953593.17999999993</v>
      </c>
      <c r="F19" s="41">
        <f>'15. Information Systems'!$C$16</f>
        <v>976905.48</v>
      </c>
      <c r="G19" s="41">
        <f>'15. Information Systems'!$C$17</f>
        <v>1000787.7</v>
      </c>
      <c r="H19" s="41">
        <f>'15. Information Systems'!$C$18</f>
        <v>1025253.76</v>
      </c>
    </row>
    <row r="20" spans="2:8">
      <c r="B20" s="35" t="s">
        <v>24</v>
      </c>
      <c r="C20" s="41">
        <f>'16. Other Tasks'!$C$12</f>
        <v>471426.54</v>
      </c>
      <c r="D20" s="41">
        <f>'16. Other Tasks'!$C$13</f>
        <v>482951.41</v>
      </c>
      <c r="E20" s="41">
        <f>'16. Other Tasks'!$C$14</f>
        <v>494758.03</v>
      </c>
      <c r="F20" s="41">
        <f>'16. Other Tasks'!$C$15</f>
        <v>506853.28</v>
      </c>
      <c r="G20" s="41">
        <f>'16. Other Tasks'!$C$16</f>
        <v>519244.22</v>
      </c>
      <c r="H20" s="41">
        <f>'16. Other Tasks'!$C$17</f>
        <v>531938.07999999996</v>
      </c>
    </row>
    <row r="21" spans="2:8">
      <c r="B21" s="39" t="s">
        <v>61</v>
      </c>
      <c r="C21" s="41">
        <f t="shared" ref="C21:H21" si="0">SUM(C11:C20)</f>
        <v>31135683.207366433</v>
      </c>
      <c r="D21" s="41">
        <f t="shared" si="0"/>
        <v>31896467.600000001</v>
      </c>
      <c r="E21" s="41">
        <f t="shared" si="0"/>
        <v>32676257.210000001</v>
      </c>
      <c r="F21" s="41">
        <f t="shared" si="0"/>
        <v>33474519.760000002</v>
      </c>
      <c r="G21" s="41">
        <f t="shared" si="0"/>
        <v>34292547.920000002</v>
      </c>
      <c r="H21" s="41">
        <f t="shared" si="0"/>
        <v>35130629.839999996</v>
      </c>
    </row>
  </sheetData>
  <sheetProtection algorithmName="SHA-512" hashValue="E+gvurxG7S1HV8tJc3JaED2suRT9icnRDRa4u+NqPRPsbX+KurHayJKpQvbMAKtG0b8sdQt+L3W79oj+WBSdYA==" saltValue="ewcKp3Jfepw7d0glo2HBSg==" spinCount="100000" sheet="1" objects="1" scenarios="1"/>
  <mergeCells count="3">
    <mergeCell ref="E2:F2"/>
    <mergeCell ref="E3:F3"/>
    <mergeCell ref="B6:F6"/>
  </mergeCells>
  <pageMargins left="0.7" right="0.7" top="0.75" bottom="0.75" header="0.3" footer="0.3"/>
  <pageSetup scale="71" orientation="landscape"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26F37-40AD-4507-AE30-8ED7D8E942E7}">
  <dimension ref="A1:Y20"/>
  <sheetViews>
    <sheetView zoomScaleNormal="100" workbookViewId="0">
      <pane ySplit="10" topLeftCell="A14" activePane="bottomLeft" state="frozen"/>
      <selection pane="bottomLeft" activeCell="E15" sqref="E15"/>
    </sheetView>
  </sheetViews>
  <sheetFormatPr defaultRowHeight="12.6"/>
  <cols>
    <col min="1" max="1" width="2.7109375" style="42" customWidth="1"/>
    <col min="2" max="2" width="28.140625" style="42" customWidth="1"/>
    <col min="3" max="3" width="11" style="42" customWidth="1"/>
    <col min="4" max="4" width="29.7109375" style="42" customWidth="1"/>
    <col min="5" max="7" width="25.7109375" style="42" customWidth="1"/>
    <col min="8" max="8" width="12.28515625" style="42" customWidth="1"/>
    <col min="9" max="9" width="14.85546875" style="42" customWidth="1"/>
    <col min="10" max="10" width="11" style="42" customWidth="1"/>
    <col min="11" max="11" width="12.28515625" style="42" customWidth="1"/>
    <col min="12" max="12" width="14.5703125" style="42" customWidth="1"/>
    <col min="13" max="13" width="11" style="42" customWidth="1"/>
    <col min="14" max="14" width="12.28515625" style="42" customWidth="1"/>
    <col min="15" max="15" width="14.42578125" style="42" customWidth="1"/>
    <col min="16" max="16" width="11" style="42" customWidth="1"/>
    <col min="17" max="17" width="12.28515625" style="42" customWidth="1"/>
    <col min="18" max="18" width="14.5703125" style="42" customWidth="1"/>
    <col min="19" max="19" width="11" style="42" customWidth="1"/>
    <col min="20" max="20" width="12.28515625" style="42" customWidth="1"/>
    <col min="21" max="21" width="14.5703125" style="42" customWidth="1"/>
    <col min="22" max="22" width="11" style="42" customWidth="1"/>
    <col min="23" max="23" width="12.28515625" style="42" customWidth="1"/>
    <col min="24" max="24" width="14.5703125" style="42" customWidth="1"/>
    <col min="25" max="25" width="11" style="42" customWidth="1"/>
    <col min="26" max="256" width="9.140625" style="42"/>
    <col min="257" max="257" width="2.7109375" style="42" customWidth="1"/>
    <col min="258" max="258" width="25.7109375" style="42" customWidth="1"/>
    <col min="259" max="259" width="11" style="42" customWidth="1"/>
    <col min="260" max="263" width="25.7109375" style="42" customWidth="1"/>
    <col min="264" max="264" width="12.28515625" style="42" customWidth="1"/>
    <col min="265" max="265" width="14.85546875" style="42" customWidth="1"/>
    <col min="266" max="266" width="11" style="42" customWidth="1"/>
    <col min="267" max="267" width="12.28515625" style="42" customWidth="1"/>
    <col min="268" max="268" width="14.5703125" style="42" customWidth="1"/>
    <col min="269" max="269" width="11" style="42" customWidth="1"/>
    <col min="270" max="270" width="12.28515625" style="42" customWidth="1"/>
    <col min="271" max="271" width="14.42578125" style="42" customWidth="1"/>
    <col min="272" max="272" width="11" style="42" customWidth="1"/>
    <col min="273" max="273" width="12.28515625" style="42" customWidth="1"/>
    <col min="274" max="274" width="14.5703125" style="42" customWidth="1"/>
    <col min="275" max="275" width="11" style="42" customWidth="1"/>
    <col min="276" max="276" width="12.28515625" style="42" customWidth="1"/>
    <col min="277" max="277" width="14.5703125" style="42" customWidth="1"/>
    <col min="278" max="278" width="11" style="42" customWidth="1"/>
    <col min="279" max="279" width="12.28515625" style="42" customWidth="1"/>
    <col min="280" max="280" width="14.5703125" style="42" customWidth="1"/>
    <col min="281" max="281" width="11" style="42" customWidth="1"/>
    <col min="282" max="512" width="9.140625" style="42"/>
    <col min="513" max="513" width="2.7109375" style="42" customWidth="1"/>
    <col min="514" max="514" width="25.7109375" style="42" customWidth="1"/>
    <col min="515" max="515" width="11" style="42" customWidth="1"/>
    <col min="516" max="519" width="25.7109375" style="42" customWidth="1"/>
    <col min="520" max="520" width="12.28515625" style="42" customWidth="1"/>
    <col min="521" max="521" width="14.85546875" style="42" customWidth="1"/>
    <col min="522" max="522" width="11" style="42" customWidth="1"/>
    <col min="523" max="523" width="12.28515625" style="42" customWidth="1"/>
    <col min="524" max="524" width="14.5703125" style="42" customWidth="1"/>
    <col min="525" max="525" width="11" style="42" customWidth="1"/>
    <col min="526" max="526" width="12.28515625" style="42" customWidth="1"/>
    <col min="527" max="527" width="14.42578125" style="42" customWidth="1"/>
    <col min="528" max="528" width="11" style="42" customWidth="1"/>
    <col min="529" max="529" width="12.28515625" style="42" customWidth="1"/>
    <col min="530" max="530" width="14.5703125" style="42" customWidth="1"/>
    <col min="531" max="531" width="11" style="42" customWidth="1"/>
    <col min="532" max="532" width="12.28515625" style="42" customWidth="1"/>
    <col min="533" max="533" width="14.5703125" style="42" customWidth="1"/>
    <col min="534" max="534" width="11" style="42" customWidth="1"/>
    <col min="535" max="535" width="12.28515625" style="42" customWidth="1"/>
    <col min="536" max="536" width="14.5703125" style="42" customWidth="1"/>
    <col min="537" max="537" width="11" style="42" customWidth="1"/>
    <col min="538" max="768" width="9.140625" style="42"/>
    <col min="769" max="769" width="2.7109375" style="42" customWidth="1"/>
    <col min="770" max="770" width="25.7109375" style="42" customWidth="1"/>
    <col min="771" max="771" width="11" style="42" customWidth="1"/>
    <col min="772" max="775" width="25.7109375" style="42" customWidth="1"/>
    <col min="776" max="776" width="12.28515625" style="42" customWidth="1"/>
    <col min="777" max="777" width="14.85546875" style="42" customWidth="1"/>
    <col min="778" max="778" width="11" style="42" customWidth="1"/>
    <col min="779" max="779" width="12.28515625" style="42" customWidth="1"/>
    <col min="780" max="780" width="14.5703125" style="42" customWidth="1"/>
    <col min="781" max="781" width="11" style="42" customWidth="1"/>
    <col min="782" max="782" width="12.28515625" style="42" customWidth="1"/>
    <col min="783" max="783" width="14.42578125" style="42" customWidth="1"/>
    <col min="784" max="784" width="11" style="42" customWidth="1"/>
    <col min="785" max="785" width="12.28515625" style="42" customWidth="1"/>
    <col min="786" max="786" width="14.5703125" style="42" customWidth="1"/>
    <col min="787" max="787" width="11" style="42" customWidth="1"/>
    <col min="788" max="788" width="12.28515625" style="42" customWidth="1"/>
    <col min="789" max="789" width="14.5703125" style="42" customWidth="1"/>
    <col min="790" max="790" width="11" style="42" customWidth="1"/>
    <col min="791" max="791" width="12.28515625" style="42" customWidth="1"/>
    <col min="792" max="792" width="14.5703125" style="42" customWidth="1"/>
    <col min="793" max="793" width="11" style="42" customWidth="1"/>
    <col min="794" max="1024" width="9.140625" style="42"/>
    <col min="1025" max="1025" width="2.7109375" style="42" customWidth="1"/>
    <col min="1026" max="1026" width="25.7109375" style="42" customWidth="1"/>
    <col min="1027" max="1027" width="11" style="42" customWidth="1"/>
    <col min="1028" max="1031" width="25.7109375" style="42" customWidth="1"/>
    <col min="1032" max="1032" width="12.28515625" style="42" customWidth="1"/>
    <col min="1033" max="1033" width="14.85546875" style="42" customWidth="1"/>
    <col min="1034" max="1034" width="11" style="42" customWidth="1"/>
    <col min="1035" max="1035" width="12.28515625" style="42" customWidth="1"/>
    <col min="1036" max="1036" width="14.5703125" style="42" customWidth="1"/>
    <col min="1037" max="1037" width="11" style="42" customWidth="1"/>
    <col min="1038" max="1038" width="12.28515625" style="42" customWidth="1"/>
    <col min="1039" max="1039" width="14.42578125" style="42" customWidth="1"/>
    <col min="1040" max="1040" width="11" style="42" customWidth="1"/>
    <col min="1041" max="1041" width="12.28515625" style="42" customWidth="1"/>
    <col min="1042" max="1042" width="14.5703125" style="42" customWidth="1"/>
    <col min="1043" max="1043" width="11" style="42" customWidth="1"/>
    <col min="1044" max="1044" width="12.28515625" style="42" customWidth="1"/>
    <col min="1045" max="1045" width="14.5703125" style="42" customWidth="1"/>
    <col min="1046" max="1046" width="11" style="42" customWidth="1"/>
    <col min="1047" max="1047" width="12.28515625" style="42" customWidth="1"/>
    <col min="1048" max="1048" width="14.5703125" style="42" customWidth="1"/>
    <col min="1049" max="1049" width="11" style="42" customWidth="1"/>
    <col min="1050" max="1280" width="9.140625" style="42"/>
    <col min="1281" max="1281" width="2.7109375" style="42" customWidth="1"/>
    <col min="1282" max="1282" width="25.7109375" style="42" customWidth="1"/>
    <col min="1283" max="1283" width="11" style="42" customWidth="1"/>
    <col min="1284" max="1287" width="25.7109375" style="42" customWidth="1"/>
    <col min="1288" max="1288" width="12.28515625" style="42" customWidth="1"/>
    <col min="1289" max="1289" width="14.85546875" style="42" customWidth="1"/>
    <col min="1290" max="1290" width="11" style="42" customWidth="1"/>
    <col min="1291" max="1291" width="12.28515625" style="42" customWidth="1"/>
    <col min="1292" max="1292" width="14.5703125" style="42" customWidth="1"/>
    <col min="1293" max="1293" width="11" style="42" customWidth="1"/>
    <col min="1294" max="1294" width="12.28515625" style="42" customWidth="1"/>
    <col min="1295" max="1295" width="14.42578125" style="42" customWidth="1"/>
    <col min="1296" max="1296" width="11" style="42" customWidth="1"/>
    <col min="1297" max="1297" width="12.28515625" style="42" customWidth="1"/>
    <col min="1298" max="1298" width="14.5703125" style="42" customWidth="1"/>
    <col min="1299" max="1299" width="11" style="42" customWidth="1"/>
    <col min="1300" max="1300" width="12.28515625" style="42" customWidth="1"/>
    <col min="1301" max="1301" width="14.5703125" style="42" customWidth="1"/>
    <col min="1302" max="1302" width="11" style="42" customWidth="1"/>
    <col min="1303" max="1303" width="12.28515625" style="42" customWidth="1"/>
    <col min="1304" max="1304" width="14.5703125" style="42" customWidth="1"/>
    <col min="1305" max="1305" width="11" style="42" customWidth="1"/>
    <col min="1306" max="1536" width="9.140625" style="42"/>
    <col min="1537" max="1537" width="2.7109375" style="42" customWidth="1"/>
    <col min="1538" max="1538" width="25.7109375" style="42" customWidth="1"/>
    <col min="1539" max="1539" width="11" style="42" customWidth="1"/>
    <col min="1540" max="1543" width="25.7109375" style="42" customWidth="1"/>
    <col min="1544" max="1544" width="12.28515625" style="42" customWidth="1"/>
    <col min="1545" max="1545" width="14.85546875" style="42" customWidth="1"/>
    <col min="1546" max="1546" width="11" style="42" customWidth="1"/>
    <col min="1547" max="1547" width="12.28515625" style="42" customWidth="1"/>
    <col min="1548" max="1548" width="14.5703125" style="42" customWidth="1"/>
    <col min="1549" max="1549" width="11" style="42" customWidth="1"/>
    <col min="1550" max="1550" width="12.28515625" style="42" customWidth="1"/>
    <col min="1551" max="1551" width="14.42578125" style="42" customWidth="1"/>
    <col min="1552" max="1552" width="11" style="42" customWidth="1"/>
    <col min="1553" max="1553" width="12.28515625" style="42" customWidth="1"/>
    <col min="1554" max="1554" width="14.5703125" style="42" customWidth="1"/>
    <col min="1555" max="1555" width="11" style="42" customWidth="1"/>
    <col min="1556" max="1556" width="12.28515625" style="42" customWidth="1"/>
    <col min="1557" max="1557" width="14.5703125" style="42" customWidth="1"/>
    <col min="1558" max="1558" width="11" style="42" customWidth="1"/>
    <col min="1559" max="1559" width="12.28515625" style="42" customWidth="1"/>
    <col min="1560" max="1560" width="14.5703125" style="42" customWidth="1"/>
    <col min="1561" max="1561" width="11" style="42" customWidth="1"/>
    <col min="1562" max="1792" width="9.140625" style="42"/>
    <col min="1793" max="1793" width="2.7109375" style="42" customWidth="1"/>
    <col min="1794" max="1794" width="25.7109375" style="42" customWidth="1"/>
    <col min="1795" max="1795" width="11" style="42" customWidth="1"/>
    <col min="1796" max="1799" width="25.7109375" style="42" customWidth="1"/>
    <col min="1800" max="1800" width="12.28515625" style="42" customWidth="1"/>
    <col min="1801" max="1801" width="14.85546875" style="42" customWidth="1"/>
    <col min="1802" max="1802" width="11" style="42" customWidth="1"/>
    <col min="1803" max="1803" width="12.28515625" style="42" customWidth="1"/>
    <col min="1804" max="1804" width="14.5703125" style="42" customWidth="1"/>
    <col min="1805" max="1805" width="11" style="42" customWidth="1"/>
    <col min="1806" max="1806" width="12.28515625" style="42" customWidth="1"/>
    <col min="1807" max="1807" width="14.42578125" style="42" customWidth="1"/>
    <col min="1808" max="1808" width="11" style="42" customWidth="1"/>
    <col min="1809" max="1809" width="12.28515625" style="42" customWidth="1"/>
    <col min="1810" max="1810" width="14.5703125" style="42" customWidth="1"/>
    <col min="1811" max="1811" width="11" style="42" customWidth="1"/>
    <col min="1812" max="1812" width="12.28515625" style="42" customWidth="1"/>
    <col min="1813" max="1813" width="14.5703125" style="42" customWidth="1"/>
    <col min="1814" max="1814" width="11" style="42" customWidth="1"/>
    <col min="1815" max="1815" width="12.28515625" style="42" customWidth="1"/>
    <col min="1816" max="1816" width="14.5703125" style="42" customWidth="1"/>
    <col min="1817" max="1817" width="11" style="42" customWidth="1"/>
    <col min="1818" max="2048" width="9.140625" style="42"/>
    <col min="2049" max="2049" width="2.7109375" style="42" customWidth="1"/>
    <col min="2050" max="2050" width="25.7109375" style="42" customWidth="1"/>
    <col min="2051" max="2051" width="11" style="42" customWidth="1"/>
    <col min="2052" max="2055" width="25.7109375" style="42" customWidth="1"/>
    <col min="2056" max="2056" width="12.28515625" style="42" customWidth="1"/>
    <col min="2057" max="2057" width="14.85546875" style="42" customWidth="1"/>
    <col min="2058" max="2058" width="11" style="42" customWidth="1"/>
    <col min="2059" max="2059" width="12.28515625" style="42" customWidth="1"/>
    <col min="2060" max="2060" width="14.5703125" style="42" customWidth="1"/>
    <col min="2061" max="2061" width="11" style="42" customWidth="1"/>
    <col min="2062" max="2062" width="12.28515625" style="42" customWidth="1"/>
    <col min="2063" max="2063" width="14.42578125" style="42" customWidth="1"/>
    <col min="2064" max="2064" width="11" style="42" customWidth="1"/>
    <col min="2065" max="2065" width="12.28515625" style="42" customWidth="1"/>
    <col min="2066" max="2066" width="14.5703125" style="42" customWidth="1"/>
    <col min="2067" max="2067" width="11" style="42" customWidth="1"/>
    <col min="2068" max="2068" width="12.28515625" style="42" customWidth="1"/>
    <col min="2069" max="2069" width="14.5703125" style="42" customWidth="1"/>
    <col min="2070" max="2070" width="11" style="42" customWidth="1"/>
    <col min="2071" max="2071" width="12.28515625" style="42" customWidth="1"/>
    <col min="2072" max="2072" width="14.5703125" style="42" customWidth="1"/>
    <col min="2073" max="2073" width="11" style="42" customWidth="1"/>
    <col min="2074" max="2304" width="9.140625" style="42"/>
    <col min="2305" max="2305" width="2.7109375" style="42" customWidth="1"/>
    <col min="2306" max="2306" width="25.7109375" style="42" customWidth="1"/>
    <col min="2307" max="2307" width="11" style="42" customWidth="1"/>
    <col min="2308" max="2311" width="25.7109375" style="42" customWidth="1"/>
    <col min="2312" max="2312" width="12.28515625" style="42" customWidth="1"/>
    <col min="2313" max="2313" width="14.85546875" style="42" customWidth="1"/>
    <col min="2314" max="2314" width="11" style="42" customWidth="1"/>
    <col min="2315" max="2315" width="12.28515625" style="42" customWidth="1"/>
    <col min="2316" max="2316" width="14.5703125" style="42" customWidth="1"/>
    <col min="2317" max="2317" width="11" style="42" customWidth="1"/>
    <col min="2318" max="2318" width="12.28515625" style="42" customWidth="1"/>
    <col min="2319" max="2319" width="14.42578125" style="42" customWidth="1"/>
    <col min="2320" max="2320" width="11" style="42" customWidth="1"/>
    <col min="2321" max="2321" width="12.28515625" style="42" customWidth="1"/>
    <col min="2322" max="2322" width="14.5703125" style="42" customWidth="1"/>
    <col min="2323" max="2323" width="11" style="42" customWidth="1"/>
    <col min="2324" max="2324" width="12.28515625" style="42" customWidth="1"/>
    <col min="2325" max="2325" width="14.5703125" style="42" customWidth="1"/>
    <col min="2326" max="2326" width="11" style="42" customWidth="1"/>
    <col min="2327" max="2327" width="12.28515625" style="42" customWidth="1"/>
    <col min="2328" max="2328" width="14.5703125" style="42" customWidth="1"/>
    <col min="2329" max="2329" width="11" style="42" customWidth="1"/>
    <col min="2330" max="2560" width="9.140625" style="42"/>
    <col min="2561" max="2561" width="2.7109375" style="42" customWidth="1"/>
    <col min="2562" max="2562" width="25.7109375" style="42" customWidth="1"/>
    <col min="2563" max="2563" width="11" style="42" customWidth="1"/>
    <col min="2564" max="2567" width="25.7109375" style="42" customWidth="1"/>
    <col min="2568" max="2568" width="12.28515625" style="42" customWidth="1"/>
    <col min="2569" max="2569" width="14.85546875" style="42" customWidth="1"/>
    <col min="2570" max="2570" width="11" style="42" customWidth="1"/>
    <col min="2571" max="2571" width="12.28515625" style="42" customWidth="1"/>
    <col min="2572" max="2572" width="14.5703125" style="42" customWidth="1"/>
    <col min="2573" max="2573" width="11" style="42" customWidth="1"/>
    <col min="2574" max="2574" width="12.28515625" style="42" customWidth="1"/>
    <col min="2575" max="2575" width="14.42578125" style="42" customWidth="1"/>
    <col min="2576" max="2576" width="11" style="42" customWidth="1"/>
    <col min="2577" max="2577" width="12.28515625" style="42" customWidth="1"/>
    <col min="2578" max="2578" width="14.5703125" style="42" customWidth="1"/>
    <col min="2579" max="2579" width="11" style="42" customWidth="1"/>
    <col min="2580" max="2580" width="12.28515625" style="42" customWidth="1"/>
    <col min="2581" max="2581" width="14.5703125" style="42" customWidth="1"/>
    <col min="2582" max="2582" width="11" style="42" customWidth="1"/>
    <col min="2583" max="2583" width="12.28515625" style="42" customWidth="1"/>
    <col min="2584" max="2584" width="14.5703125" style="42" customWidth="1"/>
    <col min="2585" max="2585" width="11" style="42" customWidth="1"/>
    <col min="2586" max="2816" width="9.140625" style="42"/>
    <col min="2817" max="2817" width="2.7109375" style="42" customWidth="1"/>
    <col min="2818" max="2818" width="25.7109375" style="42" customWidth="1"/>
    <col min="2819" max="2819" width="11" style="42" customWidth="1"/>
    <col min="2820" max="2823" width="25.7109375" style="42" customWidth="1"/>
    <col min="2824" max="2824" width="12.28515625" style="42" customWidth="1"/>
    <col min="2825" max="2825" width="14.85546875" style="42" customWidth="1"/>
    <col min="2826" max="2826" width="11" style="42" customWidth="1"/>
    <col min="2827" max="2827" width="12.28515625" style="42" customWidth="1"/>
    <col min="2828" max="2828" width="14.5703125" style="42" customWidth="1"/>
    <col min="2829" max="2829" width="11" style="42" customWidth="1"/>
    <col min="2830" max="2830" width="12.28515625" style="42" customWidth="1"/>
    <col min="2831" max="2831" width="14.42578125" style="42" customWidth="1"/>
    <col min="2832" max="2832" width="11" style="42" customWidth="1"/>
    <col min="2833" max="2833" width="12.28515625" style="42" customWidth="1"/>
    <col min="2834" max="2834" width="14.5703125" style="42" customWidth="1"/>
    <col min="2835" max="2835" width="11" style="42" customWidth="1"/>
    <col min="2836" max="2836" width="12.28515625" style="42" customWidth="1"/>
    <col min="2837" max="2837" width="14.5703125" style="42" customWidth="1"/>
    <col min="2838" max="2838" width="11" style="42" customWidth="1"/>
    <col min="2839" max="2839" width="12.28515625" style="42" customWidth="1"/>
    <col min="2840" max="2840" width="14.5703125" style="42" customWidth="1"/>
    <col min="2841" max="2841" width="11" style="42" customWidth="1"/>
    <col min="2842" max="3072" width="9.140625" style="42"/>
    <col min="3073" max="3073" width="2.7109375" style="42" customWidth="1"/>
    <col min="3074" max="3074" width="25.7109375" style="42" customWidth="1"/>
    <col min="3075" max="3075" width="11" style="42" customWidth="1"/>
    <col min="3076" max="3079" width="25.7109375" style="42" customWidth="1"/>
    <col min="3080" max="3080" width="12.28515625" style="42" customWidth="1"/>
    <col min="3081" max="3081" width="14.85546875" style="42" customWidth="1"/>
    <col min="3082" max="3082" width="11" style="42" customWidth="1"/>
    <col min="3083" max="3083" width="12.28515625" style="42" customWidth="1"/>
    <col min="3084" max="3084" width="14.5703125" style="42" customWidth="1"/>
    <col min="3085" max="3085" width="11" style="42" customWidth="1"/>
    <col min="3086" max="3086" width="12.28515625" style="42" customWidth="1"/>
    <col min="3087" max="3087" width="14.42578125" style="42" customWidth="1"/>
    <col min="3088" max="3088" width="11" style="42" customWidth="1"/>
    <col min="3089" max="3089" width="12.28515625" style="42" customWidth="1"/>
    <col min="3090" max="3090" width="14.5703125" style="42" customWidth="1"/>
    <col min="3091" max="3091" width="11" style="42" customWidth="1"/>
    <col min="3092" max="3092" width="12.28515625" style="42" customWidth="1"/>
    <col min="3093" max="3093" width="14.5703125" style="42" customWidth="1"/>
    <col min="3094" max="3094" width="11" style="42" customWidth="1"/>
    <col min="3095" max="3095" width="12.28515625" style="42" customWidth="1"/>
    <col min="3096" max="3096" width="14.5703125" style="42" customWidth="1"/>
    <col min="3097" max="3097" width="11" style="42" customWidth="1"/>
    <col min="3098" max="3328" width="9.140625" style="42"/>
    <col min="3329" max="3329" width="2.7109375" style="42" customWidth="1"/>
    <col min="3330" max="3330" width="25.7109375" style="42" customWidth="1"/>
    <col min="3331" max="3331" width="11" style="42" customWidth="1"/>
    <col min="3332" max="3335" width="25.7109375" style="42" customWidth="1"/>
    <col min="3336" max="3336" width="12.28515625" style="42" customWidth="1"/>
    <col min="3337" max="3337" width="14.85546875" style="42" customWidth="1"/>
    <col min="3338" max="3338" width="11" style="42" customWidth="1"/>
    <col min="3339" max="3339" width="12.28515625" style="42" customWidth="1"/>
    <col min="3340" max="3340" width="14.5703125" style="42" customWidth="1"/>
    <col min="3341" max="3341" width="11" style="42" customWidth="1"/>
    <col min="3342" max="3342" width="12.28515625" style="42" customWidth="1"/>
    <col min="3343" max="3343" width="14.42578125" style="42" customWidth="1"/>
    <col min="3344" max="3344" width="11" style="42" customWidth="1"/>
    <col min="3345" max="3345" width="12.28515625" style="42" customWidth="1"/>
    <col min="3346" max="3346" width="14.5703125" style="42" customWidth="1"/>
    <col min="3347" max="3347" width="11" style="42" customWidth="1"/>
    <col min="3348" max="3348" width="12.28515625" style="42" customWidth="1"/>
    <col min="3349" max="3349" width="14.5703125" style="42" customWidth="1"/>
    <col min="3350" max="3350" width="11" style="42" customWidth="1"/>
    <col min="3351" max="3351" width="12.28515625" style="42" customWidth="1"/>
    <col min="3352" max="3352" width="14.5703125" style="42" customWidth="1"/>
    <col min="3353" max="3353" width="11" style="42" customWidth="1"/>
    <col min="3354" max="3584" width="9.140625" style="42"/>
    <col min="3585" max="3585" width="2.7109375" style="42" customWidth="1"/>
    <col min="3586" max="3586" width="25.7109375" style="42" customWidth="1"/>
    <col min="3587" max="3587" width="11" style="42" customWidth="1"/>
    <col min="3588" max="3591" width="25.7109375" style="42" customWidth="1"/>
    <col min="3592" max="3592" width="12.28515625" style="42" customWidth="1"/>
    <col min="3593" max="3593" width="14.85546875" style="42" customWidth="1"/>
    <col min="3594" max="3594" width="11" style="42" customWidth="1"/>
    <col min="3595" max="3595" width="12.28515625" style="42" customWidth="1"/>
    <col min="3596" max="3596" width="14.5703125" style="42" customWidth="1"/>
    <col min="3597" max="3597" width="11" style="42" customWidth="1"/>
    <col min="3598" max="3598" width="12.28515625" style="42" customWidth="1"/>
    <col min="3599" max="3599" width="14.42578125" style="42" customWidth="1"/>
    <col min="3600" max="3600" width="11" style="42" customWidth="1"/>
    <col min="3601" max="3601" width="12.28515625" style="42" customWidth="1"/>
    <col min="3602" max="3602" width="14.5703125" style="42" customWidth="1"/>
    <col min="3603" max="3603" width="11" style="42" customWidth="1"/>
    <col min="3604" max="3604" width="12.28515625" style="42" customWidth="1"/>
    <col min="3605" max="3605" width="14.5703125" style="42" customWidth="1"/>
    <col min="3606" max="3606" width="11" style="42" customWidth="1"/>
    <col min="3607" max="3607" width="12.28515625" style="42" customWidth="1"/>
    <col min="3608" max="3608" width="14.5703125" style="42" customWidth="1"/>
    <col min="3609" max="3609" width="11" style="42" customWidth="1"/>
    <col min="3610" max="3840" width="9.140625" style="42"/>
    <col min="3841" max="3841" width="2.7109375" style="42" customWidth="1"/>
    <col min="3842" max="3842" width="25.7109375" style="42" customWidth="1"/>
    <col min="3843" max="3843" width="11" style="42" customWidth="1"/>
    <col min="3844" max="3847" width="25.7109375" style="42" customWidth="1"/>
    <col min="3848" max="3848" width="12.28515625" style="42" customWidth="1"/>
    <col min="3849" max="3849" width="14.85546875" style="42" customWidth="1"/>
    <col min="3850" max="3850" width="11" style="42" customWidth="1"/>
    <col min="3851" max="3851" width="12.28515625" style="42" customWidth="1"/>
    <col min="3852" max="3852" width="14.5703125" style="42" customWidth="1"/>
    <col min="3853" max="3853" width="11" style="42" customWidth="1"/>
    <col min="3854" max="3854" width="12.28515625" style="42" customWidth="1"/>
    <col min="3855" max="3855" width="14.42578125" style="42" customWidth="1"/>
    <col min="3856" max="3856" width="11" style="42" customWidth="1"/>
    <col min="3857" max="3857" width="12.28515625" style="42" customWidth="1"/>
    <col min="3858" max="3858" width="14.5703125" style="42" customWidth="1"/>
    <col min="3859" max="3859" width="11" style="42" customWidth="1"/>
    <col min="3860" max="3860" width="12.28515625" style="42" customWidth="1"/>
    <col min="3861" max="3861" width="14.5703125" style="42" customWidth="1"/>
    <col min="3862" max="3862" width="11" style="42" customWidth="1"/>
    <col min="3863" max="3863" width="12.28515625" style="42" customWidth="1"/>
    <col min="3864" max="3864" width="14.5703125" style="42" customWidth="1"/>
    <col min="3865" max="3865" width="11" style="42" customWidth="1"/>
    <col min="3866" max="4096" width="9.140625" style="42"/>
    <col min="4097" max="4097" width="2.7109375" style="42" customWidth="1"/>
    <col min="4098" max="4098" width="25.7109375" style="42" customWidth="1"/>
    <col min="4099" max="4099" width="11" style="42" customWidth="1"/>
    <col min="4100" max="4103" width="25.7109375" style="42" customWidth="1"/>
    <col min="4104" max="4104" width="12.28515625" style="42" customWidth="1"/>
    <col min="4105" max="4105" width="14.85546875" style="42" customWidth="1"/>
    <col min="4106" max="4106" width="11" style="42" customWidth="1"/>
    <col min="4107" max="4107" width="12.28515625" style="42" customWidth="1"/>
    <col min="4108" max="4108" width="14.5703125" style="42" customWidth="1"/>
    <col min="4109" max="4109" width="11" style="42" customWidth="1"/>
    <col min="4110" max="4110" width="12.28515625" style="42" customWidth="1"/>
    <col min="4111" max="4111" width="14.42578125" style="42" customWidth="1"/>
    <col min="4112" max="4112" width="11" style="42" customWidth="1"/>
    <col min="4113" max="4113" width="12.28515625" style="42" customWidth="1"/>
    <col min="4114" max="4114" width="14.5703125" style="42" customWidth="1"/>
    <col min="4115" max="4115" width="11" style="42" customWidth="1"/>
    <col min="4116" max="4116" width="12.28515625" style="42" customWidth="1"/>
    <col min="4117" max="4117" width="14.5703125" style="42" customWidth="1"/>
    <col min="4118" max="4118" width="11" style="42" customWidth="1"/>
    <col min="4119" max="4119" width="12.28515625" style="42" customWidth="1"/>
    <col min="4120" max="4120" width="14.5703125" style="42" customWidth="1"/>
    <col min="4121" max="4121" width="11" style="42" customWidth="1"/>
    <col min="4122" max="4352" width="9.140625" style="42"/>
    <col min="4353" max="4353" width="2.7109375" style="42" customWidth="1"/>
    <col min="4354" max="4354" width="25.7109375" style="42" customWidth="1"/>
    <col min="4355" max="4355" width="11" style="42" customWidth="1"/>
    <col min="4356" max="4359" width="25.7109375" style="42" customWidth="1"/>
    <col min="4360" max="4360" width="12.28515625" style="42" customWidth="1"/>
    <col min="4361" max="4361" width="14.85546875" style="42" customWidth="1"/>
    <col min="4362" max="4362" width="11" style="42" customWidth="1"/>
    <col min="4363" max="4363" width="12.28515625" style="42" customWidth="1"/>
    <col min="4364" max="4364" width="14.5703125" style="42" customWidth="1"/>
    <col min="4365" max="4365" width="11" style="42" customWidth="1"/>
    <col min="4366" max="4366" width="12.28515625" style="42" customWidth="1"/>
    <col min="4367" max="4367" width="14.42578125" style="42" customWidth="1"/>
    <col min="4368" max="4368" width="11" style="42" customWidth="1"/>
    <col min="4369" max="4369" width="12.28515625" style="42" customWidth="1"/>
    <col min="4370" max="4370" width="14.5703125" style="42" customWidth="1"/>
    <col min="4371" max="4371" width="11" style="42" customWidth="1"/>
    <col min="4372" max="4372" width="12.28515625" style="42" customWidth="1"/>
    <col min="4373" max="4373" width="14.5703125" style="42" customWidth="1"/>
    <col min="4374" max="4374" width="11" style="42" customWidth="1"/>
    <col min="4375" max="4375" width="12.28515625" style="42" customWidth="1"/>
    <col min="4376" max="4376" width="14.5703125" style="42" customWidth="1"/>
    <col min="4377" max="4377" width="11" style="42" customWidth="1"/>
    <col min="4378" max="4608" width="9.140625" style="42"/>
    <col min="4609" max="4609" width="2.7109375" style="42" customWidth="1"/>
    <col min="4610" max="4610" width="25.7109375" style="42" customWidth="1"/>
    <col min="4611" max="4611" width="11" style="42" customWidth="1"/>
    <col min="4612" max="4615" width="25.7109375" style="42" customWidth="1"/>
    <col min="4616" max="4616" width="12.28515625" style="42" customWidth="1"/>
    <col min="4617" max="4617" width="14.85546875" style="42" customWidth="1"/>
    <col min="4618" max="4618" width="11" style="42" customWidth="1"/>
    <col min="4619" max="4619" width="12.28515625" style="42" customWidth="1"/>
    <col min="4620" max="4620" width="14.5703125" style="42" customWidth="1"/>
    <col min="4621" max="4621" width="11" style="42" customWidth="1"/>
    <col min="4622" max="4622" width="12.28515625" style="42" customWidth="1"/>
    <col min="4623" max="4623" width="14.42578125" style="42" customWidth="1"/>
    <col min="4624" max="4624" width="11" style="42" customWidth="1"/>
    <col min="4625" max="4625" width="12.28515625" style="42" customWidth="1"/>
    <col min="4626" max="4626" width="14.5703125" style="42" customWidth="1"/>
    <col min="4627" max="4627" width="11" style="42" customWidth="1"/>
    <col min="4628" max="4628" width="12.28515625" style="42" customWidth="1"/>
    <col min="4629" max="4629" width="14.5703125" style="42" customWidth="1"/>
    <col min="4630" max="4630" width="11" style="42" customWidth="1"/>
    <col min="4631" max="4631" width="12.28515625" style="42" customWidth="1"/>
    <col min="4632" max="4632" width="14.5703125" style="42" customWidth="1"/>
    <col min="4633" max="4633" width="11" style="42" customWidth="1"/>
    <col min="4634" max="4864" width="9.140625" style="42"/>
    <col min="4865" max="4865" width="2.7109375" style="42" customWidth="1"/>
    <col min="4866" max="4866" width="25.7109375" style="42" customWidth="1"/>
    <col min="4867" max="4867" width="11" style="42" customWidth="1"/>
    <col min="4868" max="4871" width="25.7109375" style="42" customWidth="1"/>
    <col min="4872" max="4872" width="12.28515625" style="42" customWidth="1"/>
    <col min="4873" max="4873" width="14.85546875" style="42" customWidth="1"/>
    <col min="4874" max="4874" width="11" style="42" customWidth="1"/>
    <col min="4875" max="4875" width="12.28515625" style="42" customWidth="1"/>
    <col min="4876" max="4876" width="14.5703125" style="42" customWidth="1"/>
    <col min="4877" max="4877" width="11" style="42" customWidth="1"/>
    <col min="4878" max="4878" width="12.28515625" style="42" customWidth="1"/>
    <col min="4879" max="4879" width="14.42578125" style="42" customWidth="1"/>
    <col min="4880" max="4880" width="11" style="42" customWidth="1"/>
    <col min="4881" max="4881" width="12.28515625" style="42" customWidth="1"/>
    <col min="4882" max="4882" width="14.5703125" style="42" customWidth="1"/>
    <col min="4883" max="4883" width="11" style="42" customWidth="1"/>
    <col min="4884" max="4884" width="12.28515625" style="42" customWidth="1"/>
    <col min="4885" max="4885" width="14.5703125" style="42" customWidth="1"/>
    <col min="4886" max="4886" width="11" style="42" customWidth="1"/>
    <col min="4887" max="4887" width="12.28515625" style="42" customWidth="1"/>
    <col min="4888" max="4888" width="14.5703125" style="42" customWidth="1"/>
    <col min="4889" max="4889" width="11" style="42" customWidth="1"/>
    <col min="4890" max="5120" width="9.140625" style="42"/>
    <col min="5121" max="5121" width="2.7109375" style="42" customWidth="1"/>
    <col min="5122" max="5122" width="25.7109375" style="42" customWidth="1"/>
    <col min="5123" max="5123" width="11" style="42" customWidth="1"/>
    <col min="5124" max="5127" width="25.7109375" style="42" customWidth="1"/>
    <col min="5128" max="5128" width="12.28515625" style="42" customWidth="1"/>
    <col min="5129" max="5129" width="14.85546875" style="42" customWidth="1"/>
    <col min="5130" max="5130" width="11" style="42" customWidth="1"/>
    <col min="5131" max="5131" width="12.28515625" style="42" customWidth="1"/>
    <col min="5132" max="5132" width="14.5703125" style="42" customWidth="1"/>
    <col min="5133" max="5133" width="11" style="42" customWidth="1"/>
    <col min="5134" max="5134" width="12.28515625" style="42" customWidth="1"/>
    <col min="5135" max="5135" width="14.42578125" style="42" customWidth="1"/>
    <col min="5136" max="5136" width="11" style="42" customWidth="1"/>
    <col min="5137" max="5137" width="12.28515625" style="42" customWidth="1"/>
    <col min="5138" max="5138" width="14.5703125" style="42" customWidth="1"/>
    <col min="5139" max="5139" width="11" style="42" customWidth="1"/>
    <col min="5140" max="5140" width="12.28515625" style="42" customWidth="1"/>
    <col min="5141" max="5141" width="14.5703125" style="42" customWidth="1"/>
    <col min="5142" max="5142" width="11" style="42" customWidth="1"/>
    <col min="5143" max="5143" width="12.28515625" style="42" customWidth="1"/>
    <col min="5144" max="5144" width="14.5703125" style="42" customWidth="1"/>
    <col min="5145" max="5145" width="11" style="42" customWidth="1"/>
    <col min="5146" max="5376" width="9.140625" style="42"/>
    <col min="5377" max="5377" width="2.7109375" style="42" customWidth="1"/>
    <col min="5378" max="5378" width="25.7109375" style="42" customWidth="1"/>
    <col min="5379" max="5379" width="11" style="42" customWidth="1"/>
    <col min="5380" max="5383" width="25.7109375" style="42" customWidth="1"/>
    <col min="5384" max="5384" width="12.28515625" style="42" customWidth="1"/>
    <col min="5385" max="5385" width="14.85546875" style="42" customWidth="1"/>
    <col min="5386" max="5386" width="11" style="42" customWidth="1"/>
    <col min="5387" max="5387" width="12.28515625" style="42" customWidth="1"/>
    <col min="5388" max="5388" width="14.5703125" style="42" customWidth="1"/>
    <col min="5389" max="5389" width="11" style="42" customWidth="1"/>
    <col min="5390" max="5390" width="12.28515625" style="42" customWidth="1"/>
    <col min="5391" max="5391" width="14.42578125" style="42" customWidth="1"/>
    <col min="5392" max="5392" width="11" style="42" customWidth="1"/>
    <col min="5393" max="5393" width="12.28515625" style="42" customWidth="1"/>
    <col min="5394" max="5394" width="14.5703125" style="42" customWidth="1"/>
    <col min="5395" max="5395" width="11" style="42" customWidth="1"/>
    <col min="5396" max="5396" width="12.28515625" style="42" customWidth="1"/>
    <col min="5397" max="5397" width="14.5703125" style="42" customWidth="1"/>
    <col min="5398" max="5398" width="11" style="42" customWidth="1"/>
    <col min="5399" max="5399" width="12.28515625" style="42" customWidth="1"/>
    <col min="5400" max="5400" width="14.5703125" style="42" customWidth="1"/>
    <col min="5401" max="5401" width="11" style="42" customWidth="1"/>
    <col min="5402" max="5632" width="9.140625" style="42"/>
    <col min="5633" max="5633" width="2.7109375" style="42" customWidth="1"/>
    <col min="5634" max="5634" width="25.7109375" style="42" customWidth="1"/>
    <col min="5635" max="5635" width="11" style="42" customWidth="1"/>
    <col min="5636" max="5639" width="25.7109375" style="42" customWidth="1"/>
    <col min="5640" max="5640" width="12.28515625" style="42" customWidth="1"/>
    <col min="5641" max="5641" width="14.85546875" style="42" customWidth="1"/>
    <col min="5642" max="5642" width="11" style="42" customWidth="1"/>
    <col min="5643" max="5643" width="12.28515625" style="42" customWidth="1"/>
    <col min="5644" max="5644" width="14.5703125" style="42" customWidth="1"/>
    <col min="5645" max="5645" width="11" style="42" customWidth="1"/>
    <col min="5646" max="5646" width="12.28515625" style="42" customWidth="1"/>
    <col min="5647" max="5647" width="14.42578125" style="42" customWidth="1"/>
    <col min="5648" max="5648" width="11" style="42" customWidth="1"/>
    <col min="5649" max="5649" width="12.28515625" style="42" customWidth="1"/>
    <col min="5650" max="5650" width="14.5703125" style="42" customWidth="1"/>
    <col min="5651" max="5651" width="11" style="42" customWidth="1"/>
    <col min="5652" max="5652" width="12.28515625" style="42" customWidth="1"/>
    <col min="5653" max="5653" width="14.5703125" style="42" customWidth="1"/>
    <col min="5654" max="5654" width="11" style="42" customWidth="1"/>
    <col min="5655" max="5655" width="12.28515625" style="42" customWidth="1"/>
    <col min="5656" max="5656" width="14.5703125" style="42" customWidth="1"/>
    <col min="5657" max="5657" width="11" style="42" customWidth="1"/>
    <col min="5658" max="5888" width="9.140625" style="42"/>
    <col min="5889" max="5889" width="2.7109375" style="42" customWidth="1"/>
    <col min="5890" max="5890" width="25.7109375" style="42" customWidth="1"/>
    <col min="5891" max="5891" width="11" style="42" customWidth="1"/>
    <col min="5892" max="5895" width="25.7109375" style="42" customWidth="1"/>
    <col min="5896" max="5896" width="12.28515625" style="42" customWidth="1"/>
    <col min="5897" max="5897" width="14.85546875" style="42" customWidth="1"/>
    <col min="5898" max="5898" width="11" style="42" customWidth="1"/>
    <col min="5899" max="5899" width="12.28515625" style="42" customWidth="1"/>
    <col min="5900" max="5900" width="14.5703125" style="42" customWidth="1"/>
    <col min="5901" max="5901" width="11" style="42" customWidth="1"/>
    <col min="5902" max="5902" width="12.28515625" style="42" customWidth="1"/>
    <col min="5903" max="5903" width="14.42578125" style="42" customWidth="1"/>
    <col min="5904" max="5904" width="11" style="42" customWidth="1"/>
    <col min="5905" max="5905" width="12.28515625" style="42" customWidth="1"/>
    <col min="5906" max="5906" width="14.5703125" style="42" customWidth="1"/>
    <col min="5907" max="5907" width="11" style="42" customWidth="1"/>
    <col min="5908" max="5908" width="12.28515625" style="42" customWidth="1"/>
    <col min="5909" max="5909" width="14.5703125" style="42" customWidth="1"/>
    <col min="5910" max="5910" width="11" style="42" customWidth="1"/>
    <col min="5911" max="5911" width="12.28515625" style="42" customWidth="1"/>
    <col min="5912" max="5912" width="14.5703125" style="42" customWidth="1"/>
    <col min="5913" max="5913" width="11" style="42" customWidth="1"/>
    <col min="5914" max="6144" width="9.140625" style="42"/>
    <col min="6145" max="6145" width="2.7109375" style="42" customWidth="1"/>
    <col min="6146" max="6146" width="25.7109375" style="42" customWidth="1"/>
    <col min="6147" max="6147" width="11" style="42" customWidth="1"/>
    <col min="6148" max="6151" width="25.7109375" style="42" customWidth="1"/>
    <col min="6152" max="6152" width="12.28515625" style="42" customWidth="1"/>
    <col min="6153" max="6153" width="14.85546875" style="42" customWidth="1"/>
    <col min="6154" max="6154" width="11" style="42" customWidth="1"/>
    <col min="6155" max="6155" width="12.28515625" style="42" customWidth="1"/>
    <col min="6156" max="6156" width="14.5703125" style="42" customWidth="1"/>
    <col min="6157" max="6157" width="11" style="42" customWidth="1"/>
    <col min="6158" max="6158" width="12.28515625" style="42" customWidth="1"/>
    <col min="6159" max="6159" width="14.42578125" style="42" customWidth="1"/>
    <col min="6160" max="6160" width="11" style="42" customWidth="1"/>
    <col min="6161" max="6161" width="12.28515625" style="42" customWidth="1"/>
    <col min="6162" max="6162" width="14.5703125" style="42" customWidth="1"/>
    <col min="6163" max="6163" width="11" style="42" customWidth="1"/>
    <col min="6164" max="6164" width="12.28515625" style="42" customWidth="1"/>
    <col min="6165" max="6165" width="14.5703125" style="42" customWidth="1"/>
    <col min="6166" max="6166" width="11" style="42" customWidth="1"/>
    <col min="6167" max="6167" width="12.28515625" style="42" customWidth="1"/>
    <col min="6168" max="6168" width="14.5703125" style="42" customWidth="1"/>
    <col min="6169" max="6169" width="11" style="42" customWidth="1"/>
    <col min="6170" max="6400" width="9.140625" style="42"/>
    <col min="6401" max="6401" width="2.7109375" style="42" customWidth="1"/>
    <col min="6402" max="6402" width="25.7109375" style="42" customWidth="1"/>
    <col min="6403" max="6403" width="11" style="42" customWidth="1"/>
    <col min="6404" max="6407" width="25.7109375" style="42" customWidth="1"/>
    <col min="6408" max="6408" width="12.28515625" style="42" customWidth="1"/>
    <col min="6409" max="6409" width="14.85546875" style="42" customWidth="1"/>
    <col min="6410" max="6410" width="11" style="42" customWidth="1"/>
    <col min="6411" max="6411" width="12.28515625" style="42" customWidth="1"/>
    <col min="6412" max="6412" width="14.5703125" style="42" customWidth="1"/>
    <col min="6413" max="6413" width="11" style="42" customWidth="1"/>
    <col min="6414" max="6414" width="12.28515625" style="42" customWidth="1"/>
    <col min="6415" max="6415" width="14.42578125" style="42" customWidth="1"/>
    <col min="6416" max="6416" width="11" style="42" customWidth="1"/>
    <col min="6417" max="6417" width="12.28515625" style="42" customWidth="1"/>
    <col min="6418" max="6418" width="14.5703125" style="42" customWidth="1"/>
    <col min="6419" max="6419" width="11" style="42" customWidth="1"/>
    <col min="6420" max="6420" width="12.28515625" style="42" customWidth="1"/>
    <col min="6421" max="6421" width="14.5703125" style="42" customWidth="1"/>
    <col min="6422" max="6422" width="11" style="42" customWidth="1"/>
    <col min="6423" max="6423" width="12.28515625" style="42" customWidth="1"/>
    <col min="6424" max="6424" width="14.5703125" style="42" customWidth="1"/>
    <col min="6425" max="6425" width="11" style="42" customWidth="1"/>
    <col min="6426" max="6656" width="9.140625" style="42"/>
    <col min="6657" max="6657" width="2.7109375" style="42" customWidth="1"/>
    <col min="6658" max="6658" width="25.7109375" style="42" customWidth="1"/>
    <col min="6659" max="6659" width="11" style="42" customWidth="1"/>
    <col min="6660" max="6663" width="25.7109375" style="42" customWidth="1"/>
    <col min="6664" max="6664" width="12.28515625" style="42" customWidth="1"/>
    <col min="6665" max="6665" width="14.85546875" style="42" customWidth="1"/>
    <col min="6666" max="6666" width="11" style="42" customWidth="1"/>
    <col min="6667" max="6667" width="12.28515625" style="42" customWidth="1"/>
    <col min="6668" max="6668" width="14.5703125" style="42" customWidth="1"/>
    <col min="6669" max="6669" width="11" style="42" customWidth="1"/>
    <col min="6670" max="6670" width="12.28515625" style="42" customWidth="1"/>
    <col min="6671" max="6671" width="14.42578125" style="42" customWidth="1"/>
    <col min="6672" max="6672" width="11" style="42" customWidth="1"/>
    <col min="6673" max="6673" width="12.28515625" style="42" customWidth="1"/>
    <col min="6674" max="6674" width="14.5703125" style="42" customWidth="1"/>
    <col min="6675" max="6675" width="11" style="42" customWidth="1"/>
    <col min="6676" max="6676" width="12.28515625" style="42" customWidth="1"/>
    <col min="6677" max="6677" width="14.5703125" style="42" customWidth="1"/>
    <col min="6678" max="6678" width="11" style="42" customWidth="1"/>
    <col min="6679" max="6679" width="12.28515625" style="42" customWidth="1"/>
    <col min="6680" max="6680" width="14.5703125" style="42" customWidth="1"/>
    <col min="6681" max="6681" width="11" style="42" customWidth="1"/>
    <col min="6682" max="6912" width="9.140625" style="42"/>
    <col min="6913" max="6913" width="2.7109375" style="42" customWidth="1"/>
    <col min="6914" max="6914" width="25.7109375" style="42" customWidth="1"/>
    <col min="6915" max="6915" width="11" style="42" customWidth="1"/>
    <col min="6916" max="6919" width="25.7109375" style="42" customWidth="1"/>
    <col min="6920" max="6920" width="12.28515625" style="42" customWidth="1"/>
    <col min="6921" max="6921" width="14.85546875" style="42" customWidth="1"/>
    <col min="6922" max="6922" width="11" style="42" customWidth="1"/>
    <col min="6923" max="6923" width="12.28515625" style="42" customWidth="1"/>
    <col min="6924" max="6924" width="14.5703125" style="42" customWidth="1"/>
    <col min="6925" max="6925" width="11" style="42" customWidth="1"/>
    <col min="6926" max="6926" width="12.28515625" style="42" customWidth="1"/>
    <col min="6927" max="6927" width="14.42578125" style="42" customWidth="1"/>
    <col min="6928" max="6928" width="11" style="42" customWidth="1"/>
    <col min="6929" max="6929" width="12.28515625" style="42" customWidth="1"/>
    <col min="6930" max="6930" width="14.5703125" style="42" customWidth="1"/>
    <col min="6931" max="6931" width="11" style="42" customWidth="1"/>
    <col min="6932" max="6932" width="12.28515625" style="42" customWidth="1"/>
    <col min="6933" max="6933" width="14.5703125" style="42" customWidth="1"/>
    <col min="6934" max="6934" width="11" style="42" customWidth="1"/>
    <col min="6935" max="6935" width="12.28515625" style="42" customWidth="1"/>
    <col min="6936" max="6936" width="14.5703125" style="42" customWidth="1"/>
    <col min="6937" max="6937" width="11" style="42" customWidth="1"/>
    <col min="6938" max="7168" width="9.140625" style="42"/>
    <col min="7169" max="7169" width="2.7109375" style="42" customWidth="1"/>
    <col min="7170" max="7170" width="25.7109375" style="42" customWidth="1"/>
    <col min="7171" max="7171" width="11" style="42" customWidth="1"/>
    <col min="7172" max="7175" width="25.7109375" style="42" customWidth="1"/>
    <col min="7176" max="7176" width="12.28515625" style="42" customWidth="1"/>
    <col min="7177" max="7177" width="14.85546875" style="42" customWidth="1"/>
    <col min="7178" max="7178" width="11" style="42" customWidth="1"/>
    <col min="7179" max="7179" width="12.28515625" style="42" customWidth="1"/>
    <col min="7180" max="7180" width="14.5703125" style="42" customWidth="1"/>
    <col min="7181" max="7181" width="11" style="42" customWidth="1"/>
    <col min="7182" max="7182" width="12.28515625" style="42" customWidth="1"/>
    <col min="7183" max="7183" width="14.42578125" style="42" customWidth="1"/>
    <col min="7184" max="7184" width="11" style="42" customWidth="1"/>
    <col min="7185" max="7185" width="12.28515625" style="42" customWidth="1"/>
    <col min="7186" max="7186" width="14.5703125" style="42" customWidth="1"/>
    <col min="7187" max="7187" width="11" style="42" customWidth="1"/>
    <col min="7188" max="7188" width="12.28515625" style="42" customWidth="1"/>
    <col min="7189" max="7189" width="14.5703125" style="42" customWidth="1"/>
    <col min="7190" max="7190" width="11" style="42" customWidth="1"/>
    <col min="7191" max="7191" width="12.28515625" style="42" customWidth="1"/>
    <col min="7192" max="7192" width="14.5703125" style="42" customWidth="1"/>
    <col min="7193" max="7193" width="11" style="42" customWidth="1"/>
    <col min="7194" max="7424" width="9.140625" style="42"/>
    <col min="7425" max="7425" width="2.7109375" style="42" customWidth="1"/>
    <col min="7426" max="7426" width="25.7109375" style="42" customWidth="1"/>
    <col min="7427" max="7427" width="11" style="42" customWidth="1"/>
    <col min="7428" max="7431" width="25.7109375" style="42" customWidth="1"/>
    <col min="7432" max="7432" width="12.28515625" style="42" customWidth="1"/>
    <col min="7433" max="7433" width="14.85546875" style="42" customWidth="1"/>
    <col min="7434" max="7434" width="11" style="42" customWidth="1"/>
    <col min="7435" max="7435" width="12.28515625" style="42" customWidth="1"/>
    <col min="7436" max="7436" width="14.5703125" style="42" customWidth="1"/>
    <col min="7437" max="7437" width="11" style="42" customWidth="1"/>
    <col min="7438" max="7438" width="12.28515625" style="42" customWidth="1"/>
    <col min="7439" max="7439" width="14.42578125" style="42" customWidth="1"/>
    <col min="7440" max="7440" width="11" style="42" customWidth="1"/>
    <col min="7441" max="7441" width="12.28515625" style="42" customWidth="1"/>
    <col min="7442" max="7442" width="14.5703125" style="42" customWidth="1"/>
    <col min="7443" max="7443" width="11" style="42" customWidth="1"/>
    <col min="7444" max="7444" width="12.28515625" style="42" customWidth="1"/>
    <col min="7445" max="7445" width="14.5703125" style="42" customWidth="1"/>
    <col min="7446" max="7446" width="11" style="42" customWidth="1"/>
    <col min="7447" max="7447" width="12.28515625" style="42" customWidth="1"/>
    <col min="7448" max="7448" width="14.5703125" style="42" customWidth="1"/>
    <col min="7449" max="7449" width="11" style="42" customWidth="1"/>
    <col min="7450" max="7680" width="9.140625" style="42"/>
    <col min="7681" max="7681" width="2.7109375" style="42" customWidth="1"/>
    <col min="7682" max="7682" width="25.7109375" style="42" customWidth="1"/>
    <col min="7683" max="7683" width="11" style="42" customWidth="1"/>
    <col min="7684" max="7687" width="25.7109375" style="42" customWidth="1"/>
    <col min="7688" max="7688" width="12.28515625" style="42" customWidth="1"/>
    <col min="7689" max="7689" width="14.85546875" style="42" customWidth="1"/>
    <col min="7690" max="7690" width="11" style="42" customWidth="1"/>
    <col min="7691" max="7691" width="12.28515625" style="42" customWidth="1"/>
    <col min="7692" max="7692" width="14.5703125" style="42" customWidth="1"/>
    <col min="7693" max="7693" width="11" style="42" customWidth="1"/>
    <col min="7694" max="7694" width="12.28515625" style="42" customWidth="1"/>
    <col min="7695" max="7695" width="14.42578125" style="42" customWidth="1"/>
    <col min="7696" max="7696" width="11" style="42" customWidth="1"/>
    <col min="7697" max="7697" width="12.28515625" style="42" customWidth="1"/>
    <col min="7698" max="7698" width="14.5703125" style="42" customWidth="1"/>
    <col min="7699" max="7699" width="11" style="42" customWidth="1"/>
    <col min="7700" max="7700" width="12.28515625" style="42" customWidth="1"/>
    <col min="7701" max="7701" width="14.5703125" style="42" customWidth="1"/>
    <col min="7702" max="7702" width="11" style="42" customWidth="1"/>
    <col min="7703" max="7703" width="12.28515625" style="42" customWidth="1"/>
    <col min="7704" max="7704" width="14.5703125" style="42" customWidth="1"/>
    <col min="7705" max="7705" width="11" style="42" customWidth="1"/>
    <col min="7706" max="7936" width="9.140625" style="42"/>
    <col min="7937" max="7937" width="2.7109375" style="42" customWidth="1"/>
    <col min="7938" max="7938" width="25.7109375" style="42" customWidth="1"/>
    <col min="7939" max="7939" width="11" style="42" customWidth="1"/>
    <col min="7940" max="7943" width="25.7109375" style="42" customWidth="1"/>
    <col min="7944" max="7944" width="12.28515625" style="42" customWidth="1"/>
    <col min="7945" max="7945" width="14.85546875" style="42" customWidth="1"/>
    <col min="7946" max="7946" width="11" style="42" customWidth="1"/>
    <col min="7947" max="7947" width="12.28515625" style="42" customWidth="1"/>
    <col min="7948" max="7948" width="14.5703125" style="42" customWidth="1"/>
    <col min="7949" max="7949" width="11" style="42" customWidth="1"/>
    <col min="7950" max="7950" width="12.28515625" style="42" customWidth="1"/>
    <col min="7951" max="7951" width="14.42578125" style="42" customWidth="1"/>
    <col min="7952" max="7952" width="11" style="42" customWidth="1"/>
    <col min="7953" max="7953" width="12.28515625" style="42" customWidth="1"/>
    <col min="7954" max="7954" width="14.5703125" style="42" customWidth="1"/>
    <col min="7955" max="7955" width="11" style="42" customWidth="1"/>
    <col min="7956" max="7956" width="12.28515625" style="42" customWidth="1"/>
    <col min="7957" max="7957" width="14.5703125" style="42" customWidth="1"/>
    <col min="7958" max="7958" width="11" style="42" customWidth="1"/>
    <col min="7959" max="7959" width="12.28515625" style="42" customWidth="1"/>
    <col min="7960" max="7960" width="14.5703125" style="42" customWidth="1"/>
    <col min="7961" max="7961" width="11" style="42" customWidth="1"/>
    <col min="7962" max="8192" width="9.140625" style="42"/>
    <col min="8193" max="8193" width="2.7109375" style="42" customWidth="1"/>
    <col min="8194" max="8194" width="25.7109375" style="42" customWidth="1"/>
    <col min="8195" max="8195" width="11" style="42" customWidth="1"/>
    <col min="8196" max="8199" width="25.7109375" style="42" customWidth="1"/>
    <col min="8200" max="8200" width="12.28515625" style="42" customWidth="1"/>
    <col min="8201" max="8201" width="14.85546875" style="42" customWidth="1"/>
    <col min="8202" max="8202" width="11" style="42" customWidth="1"/>
    <col min="8203" max="8203" width="12.28515625" style="42" customWidth="1"/>
    <col min="8204" max="8204" width="14.5703125" style="42" customWidth="1"/>
    <col min="8205" max="8205" width="11" style="42" customWidth="1"/>
    <col min="8206" max="8206" width="12.28515625" style="42" customWidth="1"/>
    <col min="8207" max="8207" width="14.42578125" style="42" customWidth="1"/>
    <col min="8208" max="8208" width="11" style="42" customWidth="1"/>
    <col min="8209" max="8209" width="12.28515625" style="42" customWidth="1"/>
    <col min="8210" max="8210" width="14.5703125" style="42" customWidth="1"/>
    <col min="8211" max="8211" width="11" style="42" customWidth="1"/>
    <col min="8212" max="8212" width="12.28515625" style="42" customWidth="1"/>
    <col min="8213" max="8213" width="14.5703125" style="42" customWidth="1"/>
    <col min="8214" max="8214" width="11" style="42" customWidth="1"/>
    <col min="8215" max="8215" width="12.28515625" style="42" customWidth="1"/>
    <col min="8216" max="8216" width="14.5703125" style="42" customWidth="1"/>
    <col min="8217" max="8217" width="11" style="42" customWidth="1"/>
    <col min="8218" max="8448" width="9.140625" style="42"/>
    <col min="8449" max="8449" width="2.7109375" style="42" customWidth="1"/>
    <col min="8450" max="8450" width="25.7109375" style="42" customWidth="1"/>
    <col min="8451" max="8451" width="11" style="42" customWidth="1"/>
    <col min="8452" max="8455" width="25.7109375" style="42" customWidth="1"/>
    <col min="8456" max="8456" width="12.28515625" style="42" customWidth="1"/>
    <col min="8457" max="8457" width="14.85546875" style="42" customWidth="1"/>
    <col min="8458" max="8458" width="11" style="42" customWidth="1"/>
    <col min="8459" max="8459" width="12.28515625" style="42" customWidth="1"/>
    <col min="8460" max="8460" width="14.5703125" style="42" customWidth="1"/>
    <col min="8461" max="8461" width="11" style="42" customWidth="1"/>
    <col min="8462" max="8462" width="12.28515625" style="42" customWidth="1"/>
    <col min="8463" max="8463" width="14.42578125" style="42" customWidth="1"/>
    <col min="8464" max="8464" width="11" style="42" customWidth="1"/>
    <col min="8465" max="8465" width="12.28515625" style="42" customWidth="1"/>
    <col min="8466" max="8466" width="14.5703125" style="42" customWidth="1"/>
    <col min="8467" max="8467" width="11" style="42" customWidth="1"/>
    <col min="8468" max="8468" width="12.28515625" style="42" customWidth="1"/>
    <col min="8469" max="8469" width="14.5703125" style="42" customWidth="1"/>
    <col min="8470" max="8470" width="11" style="42" customWidth="1"/>
    <col min="8471" max="8471" width="12.28515625" style="42" customWidth="1"/>
    <col min="8472" max="8472" width="14.5703125" style="42" customWidth="1"/>
    <col min="8473" max="8473" width="11" style="42" customWidth="1"/>
    <col min="8474" max="8704" width="9.140625" style="42"/>
    <col min="8705" max="8705" width="2.7109375" style="42" customWidth="1"/>
    <col min="8706" max="8706" width="25.7109375" style="42" customWidth="1"/>
    <col min="8707" max="8707" width="11" style="42" customWidth="1"/>
    <col min="8708" max="8711" width="25.7109375" style="42" customWidth="1"/>
    <col min="8712" max="8712" width="12.28515625" style="42" customWidth="1"/>
    <col min="8713" max="8713" width="14.85546875" style="42" customWidth="1"/>
    <col min="8714" max="8714" width="11" style="42" customWidth="1"/>
    <col min="8715" max="8715" width="12.28515625" style="42" customWidth="1"/>
    <col min="8716" max="8716" width="14.5703125" style="42" customWidth="1"/>
    <col min="8717" max="8717" width="11" style="42" customWidth="1"/>
    <col min="8718" max="8718" width="12.28515625" style="42" customWidth="1"/>
    <col min="8719" max="8719" width="14.42578125" style="42" customWidth="1"/>
    <col min="8720" max="8720" width="11" style="42" customWidth="1"/>
    <col min="8721" max="8721" width="12.28515625" style="42" customWidth="1"/>
    <col min="8722" max="8722" width="14.5703125" style="42" customWidth="1"/>
    <col min="8723" max="8723" width="11" style="42" customWidth="1"/>
    <col min="8724" max="8724" width="12.28515625" style="42" customWidth="1"/>
    <col min="8725" max="8725" width="14.5703125" style="42" customWidth="1"/>
    <col min="8726" max="8726" width="11" style="42" customWidth="1"/>
    <col min="8727" max="8727" width="12.28515625" style="42" customWidth="1"/>
    <col min="8728" max="8728" width="14.5703125" style="42" customWidth="1"/>
    <col min="8729" max="8729" width="11" style="42" customWidth="1"/>
    <col min="8730" max="8960" width="9.140625" style="42"/>
    <col min="8961" max="8961" width="2.7109375" style="42" customWidth="1"/>
    <col min="8962" max="8962" width="25.7109375" style="42" customWidth="1"/>
    <col min="8963" max="8963" width="11" style="42" customWidth="1"/>
    <col min="8964" max="8967" width="25.7109375" style="42" customWidth="1"/>
    <col min="8968" max="8968" width="12.28515625" style="42" customWidth="1"/>
    <col min="8969" max="8969" width="14.85546875" style="42" customWidth="1"/>
    <col min="8970" max="8970" width="11" style="42" customWidth="1"/>
    <col min="8971" max="8971" width="12.28515625" style="42" customWidth="1"/>
    <col min="8972" max="8972" width="14.5703125" style="42" customWidth="1"/>
    <col min="8973" max="8973" width="11" style="42" customWidth="1"/>
    <col min="8974" max="8974" width="12.28515625" style="42" customWidth="1"/>
    <col min="8975" max="8975" width="14.42578125" style="42" customWidth="1"/>
    <col min="8976" max="8976" width="11" style="42" customWidth="1"/>
    <col min="8977" max="8977" width="12.28515625" style="42" customWidth="1"/>
    <col min="8978" max="8978" width="14.5703125" style="42" customWidth="1"/>
    <col min="8979" max="8979" width="11" style="42" customWidth="1"/>
    <col min="8980" max="8980" width="12.28515625" style="42" customWidth="1"/>
    <col min="8981" max="8981" width="14.5703125" style="42" customWidth="1"/>
    <col min="8982" max="8982" width="11" style="42" customWidth="1"/>
    <col min="8983" max="8983" width="12.28515625" style="42" customWidth="1"/>
    <col min="8984" max="8984" width="14.5703125" style="42" customWidth="1"/>
    <col min="8985" max="8985" width="11" style="42" customWidth="1"/>
    <col min="8986" max="9216" width="9.140625" style="42"/>
    <col min="9217" max="9217" width="2.7109375" style="42" customWidth="1"/>
    <col min="9218" max="9218" width="25.7109375" style="42" customWidth="1"/>
    <col min="9219" max="9219" width="11" style="42" customWidth="1"/>
    <col min="9220" max="9223" width="25.7109375" style="42" customWidth="1"/>
    <col min="9224" max="9224" width="12.28515625" style="42" customWidth="1"/>
    <col min="9225" max="9225" width="14.85546875" style="42" customWidth="1"/>
    <col min="9226" max="9226" width="11" style="42" customWidth="1"/>
    <col min="9227" max="9227" width="12.28515625" style="42" customWidth="1"/>
    <col min="9228" max="9228" width="14.5703125" style="42" customWidth="1"/>
    <col min="9229" max="9229" width="11" style="42" customWidth="1"/>
    <col min="9230" max="9230" width="12.28515625" style="42" customWidth="1"/>
    <col min="9231" max="9231" width="14.42578125" style="42" customWidth="1"/>
    <col min="9232" max="9232" width="11" style="42" customWidth="1"/>
    <col min="9233" max="9233" width="12.28515625" style="42" customWidth="1"/>
    <col min="9234" max="9234" width="14.5703125" style="42" customWidth="1"/>
    <col min="9235" max="9235" width="11" style="42" customWidth="1"/>
    <col min="9236" max="9236" width="12.28515625" style="42" customWidth="1"/>
    <col min="9237" max="9237" width="14.5703125" style="42" customWidth="1"/>
    <col min="9238" max="9238" width="11" style="42" customWidth="1"/>
    <col min="9239" max="9239" width="12.28515625" style="42" customWidth="1"/>
    <col min="9240" max="9240" width="14.5703125" style="42" customWidth="1"/>
    <col min="9241" max="9241" width="11" style="42" customWidth="1"/>
    <col min="9242" max="9472" width="9.140625" style="42"/>
    <col min="9473" max="9473" width="2.7109375" style="42" customWidth="1"/>
    <col min="9474" max="9474" width="25.7109375" style="42" customWidth="1"/>
    <col min="9475" max="9475" width="11" style="42" customWidth="1"/>
    <col min="9476" max="9479" width="25.7109375" style="42" customWidth="1"/>
    <col min="9480" max="9480" width="12.28515625" style="42" customWidth="1"/>
    <col min="9481" max="9481" width="14.85546875" style="42" customWidth="1"/>
    <col min="9482" max="9482" width="11" style="42" customWidth="1"/>
    <col min="9483" max="9483" width="12.28515625" style="42" customWidth="1"/>
    <col min="9484" max="9484" width="14.5703125" style="42" customWidth="1"/>
    <col min="9485" max="9485" width="11" style="42" customWidth="1"/>
    <col min="9486" max="9486" width="12.28515625" style="42" customWidth="1"/>
    <col min="9487" max="9487" width="14.42578125" style="42" customWidth="1"/>
    <col min="9488" max="9488" width="11" style="42" customWidth="1"/>
    <col min="9489" max="9489" width="12.28515625" style="42" customWidth="1"/>
    <col min="9490" max="9490" width="14.5703125" style="42" customWidth="1"/>
    <col min="9491" max="9491" width="11" style="42" customWidth="1"/>
    <col min="9492" max="9492" width="12.28515625" style="42" customWidth="1"/>
    <col min="9493" max="9493" width="14.5703125" style="42" customWidth="1"/>
    <col min="9494" max="9494" width="11" style="42" customWidth="1"/>
    <col min="9495" max="9495" width="12.28515625" style="42" customWidth="1"/>
    <col min="9496" max="9496" width="14.5703125" style="42" customWidth="1"/>
    <col min="9497" max="9497" width="11" style="42" customWidth="1"/>
    <col min="9498" max="9728" width="9.140625" style="42"/>
    <col min="9729" max="9729" width="2.7109375" style="42" customWidth="1"/>
    <col min="9730" max="9730" width="25.7109375" style="42" customWidth="1"/>
    <col min="9731" max="9731" width="11" style="42" customWidth="1"/>
    <col min="9732" max="9735" width="25.7109375" style="42" customWidth="1"/>
    <col min="9736" max="9736" width="12.28515625" style="42" customWidth="1"/>
    <col min="9737" max="9737" width="14.85546875" style="42" customWidth="1"/>
    <col min="9738" max="9738" width="11" style="42" customWidth="1"/>
    <col min="9739" max="9739" width="12.28515625" style="42" customWidth="1"/>
    <col min="9740" max="9740" width="14.5703125" style="42" customWidth="1"/>
    <col min="9741" max="9741" width="11" style="42" customWidth="1"/>
    <col min="9742" max="9742" width="12.28515625" style="42" customWidth="1"/>
    <col min="9743" max="9743" width="14.42578125" style="42" customWidth="1"/>
    <col min="9744" max="9744" width="11" style="42" customWidth="1"/>
    <col min="9745" max="9745" width="12.28515625" style="42" customWidth="1"/>
    <col min="9746" max="9746" width="14.5703125" style="42" customWidth="1"/>
    <col min="9747" max="9747" width="11" style="42" customWidth="1"/>
    <col min="9748" max="9748" width="12.28515625" style="42" customWidth="1"/>
    <col min="9749" max="9749" width="14.5703125" style="42" customWidth="1"/>
    <col min="9750" max="9750" width="11" style="42" customWidth="1"/>
    <col min="9751" max="9751" width="12.28515625" style="42" customWidth="1"/>
    <col min="9752" max="9752" width="14.5703125" style="42" customWidth="1"/>
    <col min="9753" max="9753" width="11" style="42" customWidth="1"/>
    <col min="9754" max="9984" width="9.140625" style="42"/>
    <col min="9985" max="9985" width="2.7109375" style="42" customWidth="1"/>
    <col min="9986" max="9986" width="25.7109375" style="42" customWidth="1"/>
    <col min="9987" max="9987" width="11" style="42" customWidth="1"/>
    <col min="9988" max="9991" width="25.7109375" style="42" customWidth="1"/>
    <col min="9992" max="9992" width="12.28515625" style="42" customWidth="1"/>
    <col min="9993" max="9993" width="14.85546875" style="42" customWidth="1"/>
    <col min="9994" max="9994" width="11" style="42" customWidth="1"/>
    <col min="9995" max="9995" width="12.28515625" style="42" customWidth="1"/>
    <col min="9996" max="9996" width="14.5703125" style="42" customWidth="1"/>
    <col min="9997" max="9997" width="11" style="42" customWidth="1"/>
    <col min="9998" max="9998" width="12.28515625" style="42" customWidth="1"/>
    <col min="9999" max="9999" width="14.42578125" style="42" customWidth="1"/>
    <col min="10000" max="10000" width="11" style="42" customWidth="1"/>
    <col min="10001" max="10001" width="12.28515625" style="42" customWidth="1"/>
    <col min="10002" max="10002" width="14.5703125" style="42" customWidth="1"/>
    <col min="10003" max="10003" width="11" style="42" customWidth="1"/>
    <col min="10004" max="10004" width="12.28515625" style="42" customWidth="1"/>
    <col min="10005" max="10005" width="14.5703125" style="42" customWidth="1"/>
    <col min="10006" max="10006" width="11" style="42" customWidth="1"/>
    <col min="10007" max="10007" width="12.28515625" style="42" customWidth="1"/>
    <col min="10008" max="10008" width="14.5703125" style="42" customWidth="1"/>
    <col min="10009" max="10009" width="11" style="42" customWidth="1"/>
    <col min="10010" max="10240" width="9.140625" style="42"/>
    <col min="10241" max="10241" width="2.7109375" style="42" customWidth="1"/>
    <col min="10242" max="10242" width="25.7109375" style="42" customWidth="1"/>
    <col min="10243" max="10243" width="11" style="42" customWidth="1"/>
    <col min="10244" max="10247" width="25.7109375" style="42" customWidth="1"/>
    <col min="10248" max="10248" width="12.28515625" style="42" customWidth="1"/>
    <col min="10249" max="10249" width="14.85546875" style="42" customWidth="1"/>
    <col min="10250" max="10250" width="11" style="42" customWidth="1"/>
    <col min="10251" max="10251" width="12.28515625" style="42" customWidth="1"/>
    <col min="10252" max="10252" width="14.5703125" style="42" customWidth="1"/>
    <col min="10253" max="10253" width="11" style="42" customWidth="1"/>
    <col min="10254" max="10254" width="12.28515625" style="42" customWidth="1"/>
    <col min="10255" max="10255" width="14.42578125" style="42" customWidth="1"/>
    <col min="10256" max="10256" width="11" style="42" customWidth="1"/>
    <col min="10257" max="10257" width="12.28515625" style="42" customWidth="1"/>
    <col min="10258" max="10258" width="14.5703125" style="42" customWidth="1"/>
    <col min="10259" max="10259" width="11" style="42" customWidth="1"/>
    <col min="10260" max="10260" width="12.28515625" style="42" customWidth="1"/>
    <col min="10261" max="10261" width="14.5703125" style="42" customWidth="1"/>
    <col min="10262" max="10262" width="11" style="42" customWidth="1"/>
    <col min="10263" max="10263" width="12.28515625" style="42" customWidth="1"/>
    <col min="10264" max="10264" width="14.5703125" style="42" customWidth="1"/>
    <col min="10265" max="10265" width="11" style="42" customWidth="1"/>
    <col min="10266" max="10496" width="9.140625" style="42"/>
    <col min="10497" max="10497" width="2.7109375" style="42" customWidth="1"/>
    <col min="10498" max="10498" width="25.7109375" style="42" customWidth="1"/>
    <col min="10499" max="10499" width="11" style="42" customWidth="1"/>
    <col min="10500" max="10503" width="25.7109375" style="42" customWidth="1"/>
    <col min="10504" max="10504" width="12.28515625" style="42" customWidth="1"/>
    <col min="10505" max="10505" width="14.85546875" style="42" customWidth="1"/>
    <col min="10506" max="10506" width="11" style="42" customWidth="1"/>
    <col min="10507" max="10507" width="12.28515625" style="42" customWidth="1"/>
    <col min="10508" max="10508" width="14.5703125" style="42" customWidth="1"/>
    <col min="10509" max="10509" width="11" style="42" customWidth="1"/>
    <col min="10510" max="10510" width="12.28515625" style="42" customWidth="1"/>
    <col min="10511" max="10511" width="14.42578125" style="42" customWidth="1"/>
    <col min="10512" max="10512" width="11" style="42" customWidth="1"/>
    <col min="10513" max="10513" width="12.28515625" style="42" customWidth="1"/>
    <col min="10514" max="10514" width="14.5703125" style="42" customWidth="1"/>
    <col min="10515" max="10515" width="11" style="42" customWidth="1"/>
    <col min="10516" max="10516" width="12.28515625" style="42" customWidth="1"/>
    <col min="10517" max="10517" width="14.5703125" style="42" customWidth="1"/>
    <col min="10518" max="10518" width="11" style="42" customWidth="1"/>
    <col min="10519" max="10519" width="12.28515625" style="42" customWidth="1"/>
    <col min="10520" max="10520" width="14.5703125" style="42" customWidth="1"/>
    <col min="10521" max="10521" width="11" style="42" customWidth="1"/>
    <col min="10522" max="10752" width="9.140625" style="42"/>
    <col min="10753" max="10753" width="2.7109375" style="42" customWidth="1"/>
    <col min="10754" max="10754" width="25.7109375" style="42" customWidth="1"/>
    <col min="10755" max="10755" width="11" style="42" customWidth="1"/>
    <col min="10756" max="10759" width="25.7109375" style="42" customWidth="1"/>
    <col min="10760" max="10760" width="12.28515625" style="42" customWidth="1"/>
    <col min="10761" max="10761" width="14.85546875" style="42" customWidth="1"/>
    <col min="10762" max="10762" width="11" style="42" customWidth="1"/>
    <col min="10763" max="10763" width="12.28515625" style="42" customWidth="1"/>
    <col min="10764" max="10764" width="14.5703125" style="42" customWidth="1"/>
    <col min="10765" max="10765" width="11" style="42" customWidth="1"/>
    <col min="10766" max="10766" width="12.28515625" style="42" customWidth="1"/>
    <col min="10767" max="10767" width="14.42578125" style="42" customWidth="1"/>
    <col min="10768" max="10768" width="11" style="42" customWidth="1"/>
    <col min="10769" max="10769" width="12.28515625" style="42" customWidth="1"/>
    <col min="10770" max="10770" width="14.5703125" style="42" customWidth="1"/>
    <col min="10771" max="10771" width="11" style="42" customWidth="1"/>
    <col min="10772" max="10772" width="12.28515625" style="42" customWidth="1"/>
    <col min="10773" max="10773" width="14.5703125" style="42" customWidth="1"/>
    <col min="10774" max="10774" width="11" style="42" customWidth="1"/>
    <col min="10775" max="10775" width="12.28515625" style="42" customWidth="1"/>
    <col min="10776" max="10776" width="14.5703125" style="42" customWidth="1"/>
    <col min="10777" max="10777" width="11" style="42" customWidth="1"/>
    <col min="10778" max="11008" width="9.140625" style="42"/>
    <col min="11009" max="11009" width="2.7109375" style="42" customWidth="1"/>
    <col min="11010" max="11010" width="25.7109375" style="42" customWidth="1"/>
    <col min="11011" max="11011" width="11" style="42" customWidth="1"/>
    <col min="11012" max="11015" width="25.7109375" style="42" customWidth="1"/>
    <col min="11016" max="11016" width="12.28515625" style="42" customWidth="1"/>
    <col min="11017" max="11017" width="14.85546875" style="42" customWidth="1"/>
    <col min="11018" max="11018" width="11" style="42" customWidth="1"/>
    <col min="11019" max="11019" width="12.28515625" style="42" customWidth="1"/>
    <col min="11020" max="11020" width="14.5703125" style="42" customWidth="1"/>
    <col min="11021" max="11021" width="11" style="42" customWidth="1"/>
    <col min="11022" max="11022" width="12.28515625" style="42" customWidth="1"/>
    <col min="11023" max="11023" width="14.42578125" style="42" customWidth="1"/>
    <col min="11024" max="11024" width="11" style="42" customWidth="1"/>
    <col min="11025" max="11025" width="12.28515625" style="42" customWidth="1"/>
    <col min="11026" max="11026" width="14.5703125" style="42" customWidth="1"/>
    <col min="11027" max="11027" width="11" style="42" customWidth="1"/>
    <col min="11028" max="11028" width="12.28515625" style="42" customWidth="1"/>
    <col min="11029" max="11029" width="14.5703125" style="42" customWidth="1"/>
    <col min="11030" max="11030" width="11" style="42" customWidth="1"/>
    <col min="11031" max="11031" width="12.28515625" style="42" customWidth="1"/>
    <col min="11032" max="11032" width="14.5703125" style="42" customWidth="1"/>
    <col min="11033" max="11033" width="11" style="42" customWidth="1"/>
    <col min="11034" max="11264" width="9.140625" style="42"/>
    <col min="11265" max="11265" width="2.7109375" style="42" customWidth="1"/>
    <col min="11266" max="11266" width="25.7109375" style="42" customWidth="1"/>
    <col min="11267" max="11267" width="11" style="42" customWidth="1"/>
    <col min="11268" max="11271" width="25.7109375" style="42" customWidth="1"/>
    <col min="11272" max="11272" width="12.28515625" style="42" customWidth="1"/>
    <col min="11273" max="11273" width="14.85546875" style="42" customWidth="1"/>
    <col min="11274" max="11274" width="11" style="42" customWidth="1"/>
    <col min="11275" max="11275" width="12.28515625" style="42" customWidth="1"/>
    <col min="11276" max="11276" width="14.5703125" style="42" customWidth="1"/>
    <col min="11277" max="11277" width="11" style="42" customWidth="1"/>
    <col min="11278" max="11278" width="12.28515625" style="42" customWidth="1"/>
    <col min="11279" max="11279" width="14.42578125" style="42" customWidth="1"/>
    <col min="11280" max="11280" width="11" style="42" customWidth="1"/>
    <col min="11281" max="11281" width="12.28515625" style="42" customWidth="1"/>
    <col min="11282" max="11282" width="14.5703125" style="42" customWidth="1"/>
    <col min="11283" max="11283" width="11" style="42" customWidth="1"/>
    <col min="11284" max="11284" width="12.28515625" style="42" customWidth="1"/>
    <col min="11285" max="11285" width="14.5703125" style="42" customWidth="1"/>
    <col min="11286" max="11286" width="11" style="42" customWidth="1"/>
    <col min="11287" max="11287" width="12.28515625" style="42" customWidth="1"/>
    <col min="11288" max="11288" width="14.5703125" style="42" customWidth="1"/>
    <col min="11289" max="11289" width="11" style="42" customWidth="1"/>
    <col min="11290" max="11520" width="9.140625" style="42"/>
    <col min="11521" max="11521" width="2.7109375" style="42" customWidth="1"/>
    <col min="11522" max="11522" width="25.7109375" style="42" customWidth="1"/>
    <col min="11523" max="11523" width="11" style="42" customWidth="1"/>
    <col min="11524" max="11527" width="25.7109375" style="42" customWidth="1"/>
    <col min="11528" max="11528" width="12.28515625" style="42" customWidth="1"/>
    <col min="11529" max="11529" width="14.85546875" style="42" customWidth="1"/>
    <col min="11530" max="11530" width="11" style="42" customWidth="1"/>
    <col min="11531" max="11531" width="12.28515625" style="42" customWidth="1"/>
    <col min="11532" max="11532" width="14.5703125" style="42" customWidth="1"/>
    <col min="11533" max="11533" width="11" style="42" customWidth="1"/>
    <col min="11534" max="11534" width="12.28515625" style="42" customWidth="1"/>
    <col min="11535" max="11535" width="14.42578125" style="42" customWidth="1"/>
    <col min="11536" max="11536" width="11" style="42" customWidth="1"/>
    <col min="11537" max="11537" width="12.28515625" style="42" customWidth="1"/>
    <col min="11538" max="11538" width="14.5703125" style="42" customWidth="1"/>
    <col min="11539" max="11539" width="11" style="42" customWidth="1"/>
    <col min="11540" max="11540" width="12.28515625" style="42" customWidth="1"/>
    <col min="11541" max="11541" width="14.5703125" style="42" customWidth="1"/>
    <col min="11542" max="11542" width="11" style="42" customWidth="1"/>
    <col min="11543" max="11543" width="12.28515625" style="42" customWidth="1"/>
    <col min="11544" max="11544" width="14.5703125" style="42" customWidth="1"/>
    <col min="11545" max="11545" width="11" style="42" customWidth="1"/>
    <col min="11546" max="11776" width="9.140625" style="42"/>
    <col min="11777" max="11777" width="2.7109375" style="42" customWidth="1"/>
    <col min="11778" max="11778" width="25.7109375" style="42" customWidth="1"/>
    <col min="11779" max="11779" width="11" style="42" customWidth="1"/>
    <col min="11780" max="11783" width="25.7109375" style="42" customWidth="1"/>
    <col min="11784" max="11784" width="12.28515625" style="42" customWidth="1"/>
    <col min="11785" max="11785" width="14.85546875" style="42" customWidth="1"/>
    <col min="11786" max="11786" width="11" style="42" customWidth="1"/>
    <col min="11787" max="11787" width="12.28515625" style="42" customWidth="1"/>
    <col min="11788" max="11788" width="14.5703125" style="42" customWidth="1"/>
    <col min="11789" max="11789" width="11" style="42" customWidth="1"/>
    <col min="11790" max="11790" width="12.28515625" style="42" customWidth="1"/>
    <col min="11791" max="11791" width="14.42578125" style="42" customWidth="1"/>
    <col min="11792" max="11792" width="11" style="42" customWidth="1"/>
    <col min="11793" max="11793" width="12.28515625" style="42" customWidth="1"/>
    <col min="11794" max="11794" width="14.5703125" style="42" customWidth="1"/>
    <col min="11795" max="11795" width="11" style="42" customWidth="1"/>
    <col min="11796" max="11796" width="12.28515625" style="42" customWidth="1"/>
    <col min="11797" max="11797" width="14.5703125" style="42" customWidth="1"/>
    <col min="11798" max="11798" width="11" style="42" customWidth="1"/>
    <col min="11799" max="11799" width="12.28515625" style="42" customWidth="1"/>
    <col min="11800" max="11800" width="14.5703125" style="42" customWidth="1"/>
    <col min="11801" max="11801" width="11" style="42" customWidth="1"/>
    <col min="11802" max="12032" width="9.140625" style="42"/>
    <col min="12033" max="12033" width="2.7109375" style="42" customWidth="1"/>
    <col min="12034" max="12034" width="25.7109375" style="42" customWidth="1"/>
    <col min="12035" max="12035" width="11" style="42" customWidth="1"/>
    <col min="12036" max="12039" width="25.7109375" style="42" customWidth="1"/>
    <col min="12040" max="12040" width="12.28515625" style="42" customWidth="1"/>
    <col min="12041" max="12041" width="14.85546875" style="42" customWidth="1"/>
    <col min="12042" max="12042" width="11" style="42" customWidth="1"/>
    <col min="12043" max="12043" width="12.28515625" style="42" customWidth="1"/>
    <col min="12044" max="12044" width="14.5703125" style="42" customWidth="1"/>
    <col min="12045" max="12045" width="11" style="42" customWidth="1"/>
    <col min="12046" max="12046" width="12.28515625" style="42" customWidth="1"/>
    <col min="12047" max="12047" width="14.42578125" style="42" customWidth="1"/>
    <col min="12048" max="12048" width="11" style="42" customWidth="1"/>
    <col min="12049" max="12049" width="12.28515625" style="42" customWidth="1"/>
    <col min="12050" max="12050" width="14.5703125" style="42" customWidth="1"/>
    <col min="12051" max="12051" width="11" style="42" customWidth="1"/>
    <col min="12052" max="12052" width="12.28515625" style="42" customWidth="1"/>
    <col min="12053" max="12053" width="14.5703125" style="42" customWidth="1"/>
    <col min="12054" max="12054" width="11" style="42" customWidth="1"/>
    <col min="12055" max="12055" width="12.28515625" style="42" customWidth="1"/>
    <col min="12056" max="12056" width="14.5703125" style="42" customWidth="1"/>
    <col min="12057" max="12057" width="11" style="42" customWidth="1"/>
    <col min="12058" max="12288" width="9.140625" style="42"/>
    <col min="12289" max="12289" width="2.7109375" style="42" customWidth="1"/>
    <col min="12290" max="12290" width="25.7109375" style="42" customWidth="1"/>
    <col min="12291" max="12291" width="11" style="42" customWidth="1"/>
    <col min="12292" max="12295" width="25.7109375" style="42" customWidth="1"/>
    <col min="12296" max="12296" width="12.28515625" style="42" customWidth="1"/>
    <col min="12297" max="12297" width="14.85546875" style="42" customWidth="1"/>
    <col min="12298" max="12298" width="11" style="42" customWidth="1"/>
    <col min="12299" max="12299" width="12.28515625" style="42" customWidth="1"/>
    <col min="12300" max="12300" width="14.5703125" style="42" customWidth="1"/>
    <col min="12301" max="12301" width="11" style="42" customWidth="1"/>
    <col min="12302" max="12302" width="12.28515625" style="42" customWidth="1"/>
    <col min="12303" max="12303" width="14.42578125" style="42" customWidth="1"/>
    <col min="12304" max="12304" width="11" style="42" customWidth="1"/>
    <col min="12305" max="12305" width="12.28515625" style="42" customWidth="1"/>
    <col min="12306" max="12306" width="14.5703125" style="42" customWidth="1"/>
    <col min="12307" max="12307" width="11" style="42" customWidth="1"/>
    <col min="12308" max="12308" width="12.28515625" style="42" customWidth="1"/>
    <col min="12309" max="12309" width="14.5703125" style="42" customWidth="1"/>
    <col min="12310" max="12310" width="11" style="42" customWidth="1"/>
    <col min="12311" max="12311" width="12.28515625" style="42" customWidth="1"/>
    <col min="12312" max="12312" width="14.5703125" style="42" customWidth="1"/>
    <col min="12313" max="12313" width="11" style="42" customWidth="1"/>
    <col min="12314" max="12544" width="9.140625" style="42"/>
    <col min="12545" max="12545" width="2.7109375" style="42" customWidth="1"/>
    <col min="12546" max="12546" width="25.7109375" style="42" customWidth="1"/>
    <col min="12547" max="12547" width="11" style="42" customWidth="1"/>
    <col min="12548" max="12551" width="25.7109375" style="42" customWidth="1"/>
    <col min="12552" max="12552" width="12.28515625" style="42" customWidth="1"/>
    <col min="12553" max="12553" width="14.85546875" style="42" customWidth="1"/>
    <col min="12554" max="12554" width="11" style="42" customWidth="1"/>
    <col min="12555" max="12555" width="12.28515625" style="42" customWidth="1"/>
    <col min="12556" max="12556" width="14.5703125" style="42" customWidth="1"/>
    <col min="12557" max="12557" width="11" style="42" customWidth="1"/>
    <col min="12558" max="12558" width="12.28515625" style="42" customWidth="1"/>
    <col min="12559" max="12559" width="14.42578125" style="42" customWidth="1"/>
    <col min="12560" max="12560" width="11" style="42" customWidth="1"/>
    <col min="12561" max="12561" width="12.28515625" style="42" customWidth="1"/>
    <col min="12562" max="12562" width="14.5703125" style="42" customWidth="1"/>
    <col min="12563" max="12563" width="11" style="42" customWidth="1"/>
    <col min="12564" max="12564" width="12.28515625" style="42" customWidth="1"/>
    <col min="12565" max="12565" width="14.5703125" style="42" customWidth="1"/>
    <col min="12566" max="12566" width="11" style="42" customWidth="1"/>
    <col min="12567" max="12567" width="12.28515625" style="42" customWidth="1"/>
    <col min="12568" max="12568" width="14.5703125" style="42" customWidth="1"/>
    <col min="12569" max="12569" width="11" style="42" customWidth="1"/>
    <col min="12570" max="12800" width="9.140625" style="42"/>
    <col min="12801" max="12801" width="2.7109375" style="42" customWidth="1"/>
    <col min="12802" max="12802" width="25.7109375" style="42" customWidth="1"/>
    <col min="12803" max="12803" width="11" style="42" customWidth="1"/>
    <col min="12804" max="12807" width="25.7109375" style="42" customWidth="1"/>
    <col min="12808" max="12808" width="12.28515625" style="42" customWidth="1"/>
    <col min="12809" max="12809" width="14.85546875" style="42" customWidth="1"/>
    <col min="12810" max="12810" width="11" style="42" customWidth="1"/>
    <col min="12811" max="12811" width="12.28515625" style="42" customWidth="1"/>
    <col min="12812" max="12812" width="14.5703125" style="42" customWidth="1"/>
    <col min="12813" max="12813" width="11" style="42" customWidth="1"/>
    <col min="12814" max="12814" width="12.28515625" style="42" customWidth="1"/>
    <col min="12815" max="12815" width="14.42578125" style="42" customWidth="1"/>
    <col min="12816" max="12816" width="11" style="42" customWidth="1"/>
    <col min="12817" max="12817" width="12.28515625" style="42" customWidth="1"/>
    <col min="12818" max="12818" width="14.5703125" style="42" customWidth="1"/>
    <col min="12819" max="12819" width="11" style="42" customWidth="1"/>
    <col min="12820" max="12820" width="12.28515625" style="42" customWidth="1"/>
    <col min="12821" max="12821" width="14.5703125" style="42" customWidth="1"/>
    <col min="12822" max="12822" width="11" style="42" customWidth="1"/>
    <col min="12823" max="12823" width="12.28515625" style="42" customWidth="1"/>
    <col min="12824" max="12824" width="14.5703125" style="42" customWidth="1"/>
    <col min="12825" max="12825" width="11" style="42" customWidth="1"/>
    <col min="12826" max="13056" width="9.140625" style="42"/>
    <col min="13057" max="13057" width="2.7109375" style="42" customWidth="1"/>
    <col min="13058" max="13058" width="25.7109375" style="42" customWidth="1"/>
    <col min="13059" max="13059" width="11" style="42" customWidth="1"/>
    <col min="13060" max="13063" width="25.7109375" style="42" customWidth="1"/>
    <col min="13064" max="13064" width="12.28515625" style="42" customWidth="1"/>
    <col min="13065" max="13065" width="14.85546875" style="42" customWidth="1"/>
    <col min="13066" max="13066" width="11" style="42" customWidth="1"/>
    <col min="13067" max="13067" width="12.28515625" style="42" customWidth="1"/>
    <col min="13068" max="13068" width="14.5703125" style="42" customWidth="1"/>
    <col min="13069" max="13069" width="11" style="42" customWidth="1"/>
    <col min="13070" max="13070" width="12.28515625" style="42" customWidth="1"/>
    <col min="13071" max="13071" width="14.42578125" style="42" customWidth="1"/>
    <col min="13072" max="13072" width="11" style="42" customWidth="1"/>
    <col min="13073" max="13073" width="12.28515625" style="42" customWidth="1"/>
    <col min="13074" max="13074" width="14.5703125" style="42" customWidth="1"/>
    <col min="13075" max="13075" width="11" style="42" customWidth="1"/>
    <col min="13076" max="13076" width="12.28515625" style="42" customWidth="1"/>
    <col min="13077" max="13077" width="14.5703125" style="42" customWidth="1"/>
    <col min="13078" max="13078" width="11" style="42" customWidth="1"/>
    <col min="13079" max="13079" width="12.28515625" style="42" customWidth="1"/>
    <col min="13080" max="13080" width="14.5703125" style="42" customWidth="1"/>
    <col min="13081" max="13081" width="11" style="42" customWidth="1"/>
    <col min="13082" max="13312" width="9.140625" style="42"/>
    <col min="13313" max="13313" width="2.7109375" style="42" customWidth="1"/>
    <col min="13314" max="13314" width="25.7109375" style="42" customWidth="1"/>
    <col min="13315" max="13315" width="11" style="42" customWidth="1"/>
    <col min="13316" max="13319" width="25.7109375" style="42" customWidth="1"/>
    <col min="13320" max="13320" width="12.28515625" style="42" customWidth="1"/>
    <col min="13321" max="13321" width="14.85546875" style="42" customWidth="1"/>
    <col min="13322" max="13322" width="11" style="42" customWidth="1"/>
    <col min="13323" max="13323" width="12.28515625" style="42" customWidth="1"/>
    <col min="13324" max="13324" width="14.5703125" style="42" customWidth="1"/>
    <col min="13325" max="13325" width="11" style="42" customWidth="1"/>
    <col min="13326" max="13326" width="12.28515625" style="42" customWidth="1"/>
    <col min="13327" max="13327" width="14.42578125" style="42" customWidth="1"/>
    <col min="13328" max="13328" width="11" style="42" customWidth="1"/>
    <col min="13329" max="13329" width="12.28515625" style="42" customWidth="1"/>
    <col min="13330" max="13330" width="14.5703125" style="42" customWidth="1"/>
    <col min="13331" max="13331" width="11" style="42" customWidth="1"/>
    <col min="13332" max="13332" width="12.28515625" style="42" customWidth="1"/>
    <col min="13333" max="13333" width="14.5703125" style="42" customWidth="1"/>
    <col min="13334" max="13334" width="11" style="42" customWidth="1"/>
    <col min="13335" max="13335" width="12.28515625" style="42" customWidth="1"/>
    <col min="13336" max="13336" width="14.5703125" style="42" customWidth="1"/>
    <col min="13337" max="13337" width="11" style="42" customWidth="1"/>
    <col min="13338" max="13568" width="9.140625" style="42"/>
    <col min="13569" max="13569" width="2.7109375" style="42" customWidth="1"/>
    <col min="13570" max="13570" width="25.7109375" style="42" customWidth="1"/>
    <col min="13571" max="13571" width="11" style="42" customWidth="1"/>
    <col min="13572" max="13575" width="25.7109375" style="42" customWidth="1"/>
    <col min="13576" max="13576" width="12.28515625" style="42" customWidth="1"/>
    <col min="13577" max="13577" width="14.85546875" style="42" customWidth="1"/>
    <col min="13578" max="13578" width="11" style="42" customWidth="1"/>
    <col min="13579" max="13579" width="12.28515625" style="42" customWidth="1"/>
    <col min="13580" max="13580" width="14.5703125" style="42" customWidth="1"/>
    <col min="13581" max="13581" width="11" style="42" customWidth="1"/>
    <col min="13582" max="13582" width="12.28515625" style="42" customWidth="1"/>
    <col min="13583" max="13583" width="14.42578125" style="42" customWidth="1"/>
    <col min="13584" max="13584" width="11" style="42" customWidth="1"/>
    <col min="13585" max="13585" width="12.28515625" style="42" customWidth="1"/>
    <col min="13586" max="13586" width="14.5703125" style="42" customWidth="1"/>
    <col min="13587" max="13587" width="11" style="42" customWidth="1"/>
    <col min="13588" max="13588" width="12.28515625" style="42" customWidth="1"/>
    <col min="13589" max="13589" width="14.5703125" style="42" customWidth="1"/>
    <col min="13590" max="13590" width="11" style="42" customWidth="1"/>
    <col min="13591" max="13591" width="12.28515625" style="42" customWidth="1"/>
    <col min="13592" max="13592" width="14.5703125" style="42" customWidth="1"/>
    <col min="13593" max="13593" width="11" style="42" customWidth="1"/>
    <col min="13594" max="13824" width="9.140625" style="42"/>
    <col min="13825" max="13825" width="2.7109375" style="42" customWidth="1"/>
    <col min="13826" max="13826" width="25.7109375" style="42" customWidth="1"/>
    <col min="13827" max="13827" width="11" style="42" customWidth="1"/>
    <col min="13828" max="13831" width="25.7109375" style="42" customWidth="1"/>
    <col min="13832" max="13832" width="12.28515625" style="42" customWidth="1"/>
    <col min="13833" max="13833" width="14.85546875" style="42" customWidth="1"/>
    <col min="13834" max="13834" width="11" style="42" customWidth="1"/>
    <col min="13835" max="13835" width="12.28515625" style="42" customWidth="1"/>
    <col min="13836" max="13836" width="14.5703125" style="42" customWidth="1"/>
    <col min="13837" max="13837" width="11" style="42" customWidth="1"/>
    <col min="13838" max="13838" width="12.28515625" style="42" customWidth="1"/>
    <col min="13839" max="13839" width="14.42578125" style="42" customWidth="1"/>
    <col min="13840" max="13840" width="11" style="42" customWidth="1"/>
    <col min="13841" max="13841" width="12.28515625" style="42" customWidth="1"/>
    <col min="13842" max="13842" width="14.5703125" style="42" customWidth="1"/>
    <col min="13843" max="13843" width="11" style="42" customWidth="1"/>
    <col min="13844" max="13844" width="12.28515625" style="42" customWidth="1"/>
    <col min="13845" max="13845" width="14.5703125" style="42" customWidth="1"/>
    <col min="13846" max="13846" width="11" style="42" customWidth="1"/>
    <col min="13847" max="13847" width="12.28515625" style="42" customWidth="1"/>
    <col min="13848" max="13848" width="14.5703125" style="42" customWidth="1"/>
    <col min="13849" max="13849" width="11" style="42" customWidth="1"/>
    <col min="13850" max="14080" width="9.140625" style="42"/>
    <col min="14081" max="14081" width="2.7109375" style="42" customWidth="1"/>
    <col min="14082" max="14082" width="25.7109375" style="42" customWidth="1"/>
    <col min="14083" max="14083" width="11" style="42" customWidth="1"/>
    <col min="14084" max="14087" width="25.7109375" style="42" customWidth="1"/>
    <col min="14088" max="14088" width="12.28515625" style="42" customWidth="1"/>
    <col min="14089" max="14089" width="14.85546875" style="42" customWidth="1"/>
    <col min="14090" max="14090" width="11" style="42" customWidth="1"/>
    <col min="14091" max="14091" width="12.28515625" style="42" customWidth="1"/>
    <col min="14092" max="14092" width="14.5703125" style="42" customWidth="1"/>
    <col min="14093" max="14093" width="11" style="42" customWidth="1"/>
    <col min="14094" max="14094" width="12.28515625" style="42" customWidth="1"/>
    <col min="14095" max="14095" width="14.42578125" style="42" customWidth="1"/>
    <col min="14096" max="14096" width="11" style="42" customWidth="1"/>
    <col min="14097" max="14097" width="12.28515625" style="42" customWidth="1"/>
    <col min="14098" max="14098" width="14.5703125" style="42" customWidth="1"/>
    <col min="14099" max="14099" width="11" style="42" customWidth="1"/>
    <col min="14100" max="14100" width="12.28515625" style="42" customWidth="1"/>
    <col min="14101" max="14101" width="14.5703125" style="42" customWidth="1"/>
    <col min="14102" max="14102" width="11" style="42" customWidth="1"/>
    <col min="14103" max="14103" width="12.28515625" style="42" customWidth="1"/>
    <col min="14104" max="14104" width="14.5703125" style="42" customWidth="1"/>
    <col min="14105" max="14105" width="11" style="42" customWidth="1"/>
    <col min="14106" max="14336" width="9.140625" style="42"/>
    <col min="14337" max="14337" width="2.7109375" style="42" customWidth="1"/>
    <col min="14338" max="14338" width="25.7109375" style="42" customWidth="1"/>
    <col min="14339" max="14339" width="11" style="42" customWidth="1"/>
    <col min="14340" max="14343" width="25.7109375" style="42" customWidth="1"/>
    <col min="14344" max="14344" width="12.28515625" style="42" customWidth="1"/>
    <col min="14345" max="14345" width="14.85546875" style="42" customWidth="1"/>
    <col min="14346" max="14346" width="11" style="42" customWidth="1"/>
    <col min="14347" max="14347" width="12.28515625" style="42" customWidth="1"/>
    <col min="14348" max="14348" width="14.5703125" style="42" customWidth="1"/>
    <col min="14349" max="14349" width="11" style="42" customWidth="1"/>
    <col min="14350" max="14350" width="12.28515625" style="42" customWidth="1"/>
    <col min="14351" max="14351" width="14.42578125" style="42" customWidth="1"/>
    <col min="14352" max="14352" width="11" style="42" customWidth="1"/>
    <col min="14353" max="14353" width="12.28515625" style="42" customWidth="1"/>
    <col min="14354" max="14354" width="14.5703125" style="42" customWidth="1"/>
    <col min="14355" max="14355" width="11" style="42" customWidth="1"/>
    <col min="14356" max="14356" width="12.28515625" style="42" customWidth="1"/>
    <col min="14357" max="14357" width="14.5703125" style="42" customWidth="1"/>
    <col min="14358" max="14358" width="11" style="42" customWidth="1"/>
    <col min="14359" max="14359" width="12.28515625" style="42" customWidth="1"/>
    <col min="14360" max="14360" width="14.5703125" style="42" customWidth="1"/>
    <col min="14361" max="14361" width="11" style="42" customWidth="1"/>
    <col min="14362" max="14592" width="9.140625" style="42"/>
    <col min="14593" max="14593" width="2.7109375" style="42" customWidth="1"/>
    <col min="14594" max="14594" width="25.7109375" style="42" customWidth="1"/>
    <col min="14595" max="14595" width="11" style="42" customWidth="1"/>
    <col min="14596" max="14599" width="25.7109375" style="42" customWidth="1"/>
    <col min="14600" max="14600" width="12.28515625" style="42" customWidth="1"/>
    <col min="14601" max="14601" width="14.85546875" style="42" customWidth="1"/>
    <col min="14602" max="14602" width="11" style="42" customWidth="1"/>
    <col min="14603" max="14603" width="12.28515625" style="42" customWidth="1"/>
    <col min="14604" max="14604" width="14.5703125" style="42" customWidth="1"/>
    <col min="14605" max="14605" width="11" style="42" customWidth="1"/>
    <col min="14606" max="14606" width="12.28515625" style="42" customWidth="1"/>
    <col min="14607" max="14607" width="14.42578125" style="42" customWidth="1"/>
    <col min="14608" max="14608" width="11" style="42" customWidth="1"/>
    <col min="14609" max="14609" width="12.28515625" style="42" customWidth="1"/>
    <col min="14610" max="14610" width="14.5703125" style="42" customWidth="1"/>
    <col min="14611" max="14611" width="11" style="42" customWidth="1"/>
    <col min="14612" max="14612" width="12.28515625" style="42" customWidth="1"/>
    <col min="14613" max="14613" width="14.5703125" style="42" customWidth="1"/>
    <col min="14614" max="14614" width="11" style="42" customWidth="1"/>
    <col min="14615" max="14615" width="12.28515625" style="42" customWidth="1"/>
    <col min="14616" max="14616" width="14.5703125" style="42" customWidth="1"/>
    <col min="14617" max="14617" width="11" style="42" customWidth="1"/>
    <col min="14618" max="14848" width="9.140625" style="42"/>
    <col min="14849" max="14849" width="2.7109375" style="42" customWidth="1"/>
    <col min="14850" max="14850" width="25.7109375" style="42" customWidth="1"/>
    <col min="14851" max="14851" width="11" style="42" customWidth="1"/>
    <col min="14852" max="14855" width="25.7109375" style="42" customWidth="1"/>
    <col min="14856" max="14856" width="12.28515625" style="42" customWidth="1"/>
    <col min="14857" max="14857" width="14.85546875" style="42" customWidth="1"/>
    <col min="14858" max="14858" width="11" style="42" customWidth="1"/>
    <col min="14859" max="14859" width="12.28515625" style="42" customWidth="1"/>
    <col min="14860" max="14860" width="14.5703125" style="42" customWidth="1"/>
    <col min="14861" max="14861" width="11" style="42" customWidth="1"/>
    <col min="14862" max="14862" width="12.28515625" style="42" customWidth="1"/>
    <col min="14863" max="14863" width="14.42578125" style="42" customWidth="1"/>
    <col min="14864" max="14864" width="11" style="42" customWidth="1"/>
    <col min="14865" max="14865" width="12.28515625" style="42" customWidth="1"/>
    <col min="14866" max="14866" width="14.5703125" style="42" customWidth="1"/>
    <col min="14867" max="14867" width="11" style="42" customWidth="1"/>
    <col min="14868" max="14868" width="12.28515625" style="42" customWidth="1"/>
    <col min="14869" max="14869" width="14.5703125" style="42" customWidth="1"/>
    <col min="14870" max="14870" width="11" style="42" customWidth="1"/>
    <col min="14871" max="14871" width="12.28515625" style="42" customWidth="1"/>
    <col min="14872" max="14872" width="14.5703125" style="42" customWidth="1"/>
    <col min="14873" max="14873" width="11" style="42" customWidth="1"/>
    <col min="14874" max="15104" width="9.140625" style="42"/>
    <col min="15105" max="15105" width="2.7109375" style="42" customWidth="1"/>
    <col min="15106" max="15106" width="25.7109375" style="42" customWidth="1"/>
    <col min="15107" max="15107" width="11" style="42" customWidth="1"/>
    <col min="15108" max="15111" width="25.7109375" style="42" customWidth="1"/>
    <col min="15112" max="15112" width="12.28515625" style="42" customWidth="1"/>
    <col min="15113" max="15113" width="14.85546875" style="42" customWidth="1"/>
    <col min="15114" max="15114" width="11" style="42" customWidth="1"/>
    <col min="15115" max="15115" width="12.28515625" style="42" customWidth="1"/>
    <col min="15116" max="15116" width="14.5703125" style="42" customWidth="1"/>
    <col min="15117" max="15117" width="11" style="42" customWidth="1"/>
    <col min="15118" max="15118" width="12.28515625" style="42" customWidth="1"/>
    <col min="15119" max="15119" width="14.42578125" style="42" customWidth="1"/>
    <col min="15120" max="15120" width="11" style="42" customWidth="1"/>
    <col min="15121" max="15121" width="12.28515625" style="42" customWidth="1"/>
    <col min="15122" max="15122" width="14.5703125" style="42" customWidth="1"/>
    <col min="15123" max="15123" width="11" style="42" customWidth="1"/>
    <col min="15124" max="15124" width="12.28515625" style="42" customWidth="1"/>
    <col min="15125" max="15125" width="14.5703125" style="42" customWidth="1"/>
    <col min="15126" max="15126" width="11" style="42" customWidth="1"/>
    <col min="15127" max="15127" width="12.28515625" style="42" customWidth="1"/>
    <col min="15128" max="15128" width="14.5703125" style="42" customWidth="1"/>
    <col min="15129" max="15129" width="11" style="42" customWidth="1"/>
    <col min="15130" max="15360" width="9.140625" style="42"/>
    <col min="15361" max="15361" width="2.7109375" style="42" customWidth="1"/>
    <col min="15362" max="15362" width="25.7109375" style="42" customWidth="1"/>
    <col min="15363" max="15363" width="11" style="42" customWidth="1"/>
    <col min="15364" max="15367" width="25.7109375" style="42" customWidth="1"/>
    <col min="15368" max="15368" width="12.28515625" style="42" customWidth="1"/>
    <col min="15369" max="15369" width="14.85546875" style="42" customWidth="1"/>
    <col min="15370" max="15370" width="11" style="42" customWidth="1"/>
    <col min="15371" max="15371" width="12.28515625" style="42" customWidth="1"/>
    <col min="15372" max="15372" width="14.5703125" style="42" customWidth="1"/>
    <col min="15373" max="15373" width="11" style="42" customWidth="1"/>
    <col min="15374" max="15374" width="12.28515625" style="42" customWidth="1"/>
    <col min="15375" max="15375" width="14.42578125" style="42" customWidth="1"/>
    <col min="15376" max="15376" width="11" style="42" customWidth="1"/>
    <col min="15377" max="15377" width="12.28515625" style="42" customWidth="1"/>
    <col min="15378" max="15378" width="14.5703125" style="42" customWidth="1"/>
    <col min="15379" max="15379" width="11" style="42" customWidth="1"/>
    <col min="15380" max="15380" width="12.28515625" style="42" customWidth="1"/>
    <col min="15381" max="15381" width="14.5703125" style="42" customWidth="1"/>
    <col min="15382" max="15382" width="11" style="42" customWidth="1"/>
    <col min="15383" max="15383" width="12.28515625" style="42" customWidth="1"/>
    <col min="15384" max="15384" width="14.5703125" style="42" customWidth="1"/>
    <col min="15385" max="15385" width="11" style="42" customWidth="1"/>
    <col min="15386" max="15616" width="9.140625" style="42"/>
    <col min="15617" max="15617" width="2.7109375" style="42" customWidth="1"/>
    <col min="15618" max="15618" width="25.7109375" style="42" customWidth="1"/>
    <col min="15619" max="15619" width="11" style="42" customWidth="1"/>
    <col min="15620" max="15623" width="25.7109375" style="42" customWidth="1"/>
    <col min="15624" max="15624" width="12.28515625" style="42" customWidth="1"/>
    <col min="15625" max="15625" width="14.85546875" style="42" customWidth="1"/>
    <col min="15626" max="15626" width="11" style="42" customWidth="1"/>
    <col min="15627" max="15627" width="12.28515625" style="42" customWidth="1"/>
    <col min="15628" max="15628" width="14.5703125" style="42" customWidth="1"/>
    <col min="15629" max="15629" width="11" style="42" customWidth="1"/>
    <col min="15630" max="15630" width="12.28515625" style="42" customWidth="1"/>
    <col min="15631" max="15631" width="14.42578125" style="42" customWidth="1"/>
    <col min="15632" max="15632" width="11" style="42" customWidth="1"/>
    <col min="15633" max="15633" width="12.28515625" style="42" customWidth="1"/>
    <col min="15634" max="15634" width="14.5703125" style="42" customWidth="1"/>
    <col min="15635" max="15635" width="11" style="42" customWidth="1"/>
    <col min="15636" max="15636" width="12.28515625" style="42" customWidth="1"/>
    <col min="15637" max="15637" width="14.5703125" style="42" customWidth="1"/>
    <col min="15638" max="15638" width="11" style="42" customWidth="1"/>
    <col min="15639" max="15639" width="12.28515625" style="42" customWidth="1"/>
    <col min="15640" max="15640" width="14.5703125" style="42" customWidth="1"/>
    <col min="15641" max="15641" width="11" style="42" customWidth="1"/>
    <col min="15642" max="15872" width="9.140625" style="42"/>
    <col min="15873" max="15873" width="2.7109375" style="42" customWidth="1"/>
    <col min="15874" max="15874" width="25.7109375" style="42" customWidth="1"/>
    <col min="15875" max="15875" width="11" style="42" customWidth="1"/>
    <col min="15876" max="15879" width="25.7109375" style="42" customWidth="1"/>
    <col min="15880" max="15880" width="12.28515625" style="42" customWidth="1"/>
    <col min="15881" max="15881" width="14.85546875" style="42" customWidth="1"/>
    <col min="15882" max="15882" width="11" style="42" customWidth="1"/>
    <col min="15883" max="15883" width="12.28515625" style="42" customWidth="1"/>
    <col min="15884" max="15884" width="14.5703125" style="42" customWidth="1"/>
    <col min="15885" max="15885" width="11" style="42" customWidth="1"/>
    <col min="15886" max="15886" width="12.28515625" style="42" customWidth="1"/>
    <col min="15887" max="15887" width="14.42578125" style="42" customWidth="1"/>
    <col min="15888" max="15888" width="11" style="42" customWidth="1"/>
    <col min="15889" max="15889" width="12.28515625" style="42" customWidth="1"/>
    <col min="15890" max="15890" width="14.5703125" style="42" customWidth="1"/>
    <col min="15891" max="15891" width="11" style="42" customWidth="1"/>
    <col min="15892" max="15892" width="12.28515625" style="42" customWidth="1"/>
    <col min="15893" max="15893" width="14.5703125" style="42" customWidth="1"/>
    <col min="15894" max="15894" width="11" style="42" customWidth="1"/>
    <col min="15895" max="15895" width="12.28515625" style="42" customWidth="1"/>
    <col min="15896" max="15896" width="14.5703125" style="42" customWidth="1"/>
    <col min="15897" max="15897" width="11" style="42" customWidth="1"/>
    <col min="15898" max="16128" width="9.140625" style="42"/>
    <col min="16129" max="16129" width="2.7109375" style="42" customWidth="1"/>
    <col min="16130" max="16130" width="25.7109375" style="42" customWidth="1"/>
    <col min="16131" max="16131" width="11" style="42" customWidth="1"/>
    <col min="16132" max="16135" width="25.7109375" style="42" customWidth="1"/>
    <col min="16136" max="16136" width="12.28515625" style="42" customWidth="1"/>
    <col min="16137" max="16137" width="14.85546875" style="42" customWidth="1"/>
    <col min="16138" max="16138" width="11" style="42" customWidth="1"/>
    <col min="16139" max="16139" width="12.28515625" style="42" customWidth="1"/>
    <col min="16140" max="16140" width="14.5703125" style="42" customWidth="1"/>
    <col min="16141" max="16141" width="11" style="42" customWidth="1"/>
    <col min="16142" max="16142" width="12.28515625" style="42" customWidth="1"/>
    <col min="16143" max="16143" width="14.42578125" style="42" customWidth="1"/>
    <col min="16144" max="16144" width="11" style="42" customWidth="1"/>
    <col min="16145" max="16145" width="12.28515625" style="42" customWidth="1"/>
    <col min="16146" max="16146" width="14.5703125" style="42" customWidth="1"/>
    <col min="16147" max="16147" width="11" style="42" customWidth="1"/>
    <col min="16148" max="16148" width="12.28515625" style="42" customWidth="1"/>
    <col min="16149" max="16149" width="14.5703125" style="42" customWidth="1"/>
    <col min="16150" max="16150" width="11" style="42" customWidth="1"/>
    <col min="16151" max="16151" width="12.28515625" style="42" customWidth="1"/>
    <col min="16152" max="16152" width="14.5703125" style="42" customWidth="1"/>
    <col min="16153" max="16153" width="11" style="42" customWidth="1"/>
    <col min="16154" max="16384" width="9.140625" style="42"/>
  </cols>
  <sheetData>
    <row r="1" spans="1:25" ht="15.6">
      <c r="A1" s="3" t="s">
        <v>5</v>
      </c>
    </row>
    <row r="2" spans="1:25" ht="15" customHeight="1">
      <c r="A2" s="4" t="s">
        <v>6</v>
      </c>
      <c r="F2" s="43" t="s">
        <v>42</v>
      </c>
      <c r="G2" s="198" t="str">
        <f>'4. Cost Proposal Summary'!E2</f>
        <v>Maximus</v>
      </c>
      <c r="H2" s="199"/>
      <c r="I2" s="199"/>
      <c r="J2" s="200"/>
    </row>
    <row r="3" spans="1:25" ht="15" customHeight="1">
      <c r="A3" s="44" t="s">
        <v>13</v>
      </c>
      <c r="G3" s="201" t="s">
        <v>44</v>
      </c>
      <c r="H3" s="202"/>
      <c r="I3" s="202"/>
      <c r="J3" s="203"/>
    </row>
    <row r="4" spans="1:25" s="70" customFormat="1" ht="8.25" customHeight="1">
      <c r="A4" s="69"/>
      <c r="K4" s="71"/>
      <c r="L4" s="72"/>
      <c r="M4" s="72"/>
      <c r="N4" s="72"/>
      <c r="O4" s="72"/>
    </row>
    <row r="5" spans="1:25" s="46" customFormat="1" ht="14.1">
      <c r="A5" s="45"/>
      <c r="B5" s="204" t="s">
        <v>62</v>
      </c>
      <c r="C5" s="204"/>
      <c r="D5" s="204"/>
      <c r="E5" s="204"/>
      <c r="F5" s="204"/>
      <c r="G5" s="204"/>
      <c r="H5" s="47"/>
      <c r="I5" s="47"/>
      <c r="J5" s="47"/>
      <c r="K5" s="47"/>
      <c r="L5" s="47"/>
      <c r="M5" s="47"/>
      <c r="N5" s="47"/>
      <c r="O5" s="47"/>
      <c r="P5" s="47"/>
      <c r="Q5" s="47"/>
      <c r="R5" s="47"/>
      <c r="S5" s="47"/>
      <c r="T5" s="47"/>
      <c r="U5" s="47"/>
      <c r="V5" s="47"/>
      <c r="W5" s="47"/>
      <c r="X5" s="47"/>
      <c r="Y5" s="47"/>
    </row>
    <row r="6" spans="1:25" s="50" customFormat="1" ht="77.25" customHeight="1">
      <c r="A6" s="48"/>
      <c r="B6" s="205" t="s">
        <v>63</v>
      </c>
      <c r="C6" s="206"/>
      <c r="D6" s="206"/>
      <c r="E6" s="206"/>
      <c r="F6" s="206"/>
      <c r="G6" s="206"/>
      <c r="H6" s="206"/>
      <c r="I6" s="206"/>
      <c r="J6" s="206"/>
      <c r="K6" s="49"/>
      <c r="L6" s="42"/>
      <c r="M6" s="42"/>
      <c r="N6" s="49"/>
      <c r="O6" s="42"/>
      <c r="P6" s="42"/>
      <c r="Q6" s="49"/>
      <c r="R6" s="42"/>
      <c r="S6" s="42"/>
      <c r="T6" s="49"/>
      <c r="U6" s="42"/>
      <c r="V6" s="42"/>
      <c r="W6" s="49"/>
      <c r="X6" s="42"/>
      <c r="Y6" s="42"/>
    </row>
    <row r="7" spans="1:25" s="50" customFormat="1" ht="11.25" customHeight="1">
      <c r="A7" s="48"/>
      <c r="B7" s="51"/>
      <c r="C7" s="51"/>
      <c r="D7" s="51"/>
      <c r="E7" s="51"/>
      <c r="F7" s="51"/>
      <c r="G7" s="48"/>
      <c r="H7" s="49"/>
      <c r="I7" s="42"/>
      <c r="J7" s="42"/>
      <c r="K7" s="49"/>
      <c r="L7" s="42"/>
      <c r="M7" s="42"/>
      <c r="N7" s="49"/>
      <c r="O7" s="42"/>
      <c r="P7" s="42"/>
      <c r="Q7" s="49"/>
      <c r="R7" s="42"/>
      <c r="S7" s="42"/>
      <c r="T7" s="49"/>
      <c r="U7" s="42"/>
      <c r="V7" s="42"/>
      <c r="W7" s="49"/>
      <c r="X7" s="42"/>
      <c r="Y7" s="42"/>
    </row>
    <row r="8" spans="1:25" ht="12.95">
      <c r="B8" s="52" t="s">
        <v>64</v>
      </c>
      <c r="C8" s="52"/>
      <c r="D8" s="53"/>
      <c r="E8" s="53"/>
      <c r="F8" s="53"/>
      <c r="G8" s="53"/>
    </row>
    <row r="9" spans="1:25" ht="12.75" customHeight="1">
      <c r="B9" s="54"/>
      <c r="C9" s="54"/>
      <c r="D9" s="54"/>
      <c r="E9" s="54"/>
      <c r="F9" s="54"/>
      <c r="G9" s="54"/>
      <c r="H9" s="207" t="s">
        <v>65</v>
      </c>
      <c r="I9" s="222"/>
      <c r="J9" s="222"/>
    </row>
    <row r="10" spans="1:25" ht="51.95">
      <c r="B10" s="55" t="s">
        <v>66</v>
      </c>
      <c r="C10" s="56" t="s">
        <v>67</v>
      </c>
      <c r="D10" s="55" t="s">
        <v>68</v>
      </c>
      <c r="E10" s="56" t="s">
        <v>69</v>
      </c>
      <c r="F10" s="55" t="s">
        <v>70</v>
      </c>
      <c r="G10" s="55" t="s">
        <v>71</v>
      </c>
      <c r="H10" s="57" t="s">
        <v>72</v>
      </c>
      <c r="I10" s="57" t="s">
        <v>73</v>
      </c>
      <c r="J10" s="57" t="s">
        <v>74</v>
      </c>
    </row>
    <row r="11" spans="1:25" ht="117">
      <c r="B11" s="58" t="s">
        <v>75</v>
      </c>
      <c r="C11" s="59" t="s">
        <v>76</v>
      </c>
      <c r="D11" s="60" t="s">
        <v>77</v>
      </c>
      <c r="E11" s="60" t="s">
        <v>78</v>
      </c>
      <c r="F11" s="60" t="s">
        <v>79</v>
      </c>
      <c r="G11" s="60" t="s">
        <v>80</v>
      </c>
      <c r="H11" s="61">
        <v>30</v>
      </c>
      <c r="I11" s="62">
        <v>0.25</v>
      </c>
      <c r="J11" s="63">
        <f>IF(ISBLANK(I11),0,H11*(1+I11))</f>
        <v>37.5</v>
      </c>
    </row>
    <row r="12" spans="1:25" ht="132" customHeight="1">
      <c r="B12" s="64" t="s">
        <v>81</v>
      </c>
      <c r="C12" s="64" t="s">
        <v>76</v>
      </c>
      <c r="D12" s="167" t="s">
        <v>77</v>
      </c>
      <c r="E12" s="167" t="s">
        <v>78</v>
      </c>
      <c r="F12" s="167" t="s">
        <v>79</v>
      </c>
      <c r="G12" s="176" t="s">
        <v>82</v>
      </c>
      <c r="H12" s="66">
        <v>38.06</v>
      </c>
      <c r="I12" s="67">
        <v>0.8468</v>
      </c>
      <c r="J12" s="68">
        <f>IF(ISBLANK(I12),H12,H12*(1+I12))</f>
        <v>70.289208000000002</v>
      </c>
    </row>
    <row r="13" spans="1:25" ht="185.25" customHeight="1">
      <c r="B13" s="64" t="s">
        <v>83</v>
      </c>
      <c r="C13" s="64" t="s">
        <v>84</v>
      </c>
      <c r="D13" s="167" t="s">
        <v>85</v>
      </c>
      <c r="E13" s="167" t="s">
        <v>86</v>
      </c>
      <c r="F13" s="75" t="s">
        <v>87</v>
      </c>
      <c r="G13" s="176" t="s">
        <v>82</v>
      </c>
      <c r="H13" s="66">
        <v>30.87</v>
      </c>
      <c r="I13" s="67">
        <v>0.84670000000000001</v>
      </c>
      <c r="J13" s="68">
        <f>IF(ISBLANK(I13),H13,H13*(1+I13))</f>
        <v>57.007629000000001</v>
      </c>
    </row>
    <row r="14" spans="1:25" ht="174.95">
      <c r="B14" s="146" t="s">
        <v>88</v>
      </c>
      <c r="C14" s="64" t="s">
        <v>89</v>
      </c>
      <c r="D14" s="167" t="s">
        <v>90</v>
      </c>
      <c r="E14" s="167" t="s">
        <v>91</v>
      </c>
      <c r="F14" s="65" t="s">
        <v>92</v>
      </c>
      <c r="G14" s="176" t="s">
        <v>82</v>
      </c>
      <c r="H14" s="66">
        <v>38.46</v>
      </c>
      <c r="I14" s="67">
        <v>0.8468</v>
      </c>
      <c r="J14" s="68">
        <f>IF(ISBLANK(I14),H14,H14*(1+I14))</f>
        <v>71.027928000000003</v>
      </c>
    </row>
    <row r="15" spans="1:25" ht="99.95">
      <c r="B15" s="64" t="s">
        <v>93</v>
      </c>
      <c r="C15" s="64" t="s">
        <v>94</v>
      </c>
      <c r="D15" s="167" t="s">
        <v>95</v>
      </c>
      <c r="E15" s="65" t="s">
        <v>96</v>
      </c>
      <c r="F15" s="65" t="s">
        <v>97</v>
      </c>
      <c r="G15" s="176" t="s">
        <v>82</v>
      </c>
      <c r="H15" s="66">
        <v>31.25</v>
      </c>
      <c r="I15" s="67">
        <v>0.84670000000000001</v>
      </c>
      <c r="J15" s="68">
        <f>IF(ISBLANK(I15),H15,H15*(1+I15))</f>
        <v>57.709375000000001</v>
      </c>
    </row>
    <row r="16" spans="1:25" ht="189.95" customHeight="1">
      <c r="B16" s="146" t="s">
        <v>98</v>
      </c>
      <c r="C16" s="64" t="s">
        <v>99</v>
      </c>
      <c r="D16" s="167" t="s">
        <v>100</v>
      </c>
      <c r="E16" s="167" t="s">
        <v>101</v>
      </c>
      <c r="F16" s="65" t="s">
        <v>102</v>
      </c>
      <c r="G16" s="65" t="s">
        <v>103</v>
      </c>
      <c r="H16" s="66">
        <v>250</v>
      </c>
      <c r="I16" s="67">
        <v>0.28810000000000002</v>
      </c>
      <c r="J16" s="68">
        <f t="shared" ref="J16" si="0">IF(ISBLANK(I16),H16,H16*(1+I16))</f>
        <v>322.02499999999998</v>
      </c>
    </row>
    <row r="17" spans="2:7" s="70" customFormat="1">
      <c r="B17" s="73"/>
      <c r="C17" s="73"/>
      <c r="D17" s="73"/>
      <c r="G17" s="74"/>
    </row>
    <row r="18" spans="2:7" s="70" customFormat="1"/>
    <row r="19" spans="2:7" s="70" customFormat="1"/>
    <row r="20" spans="2:7" s="70" customFormat="1"/>
  </sheetData>
  <sheetProtection algorithmName="SHA-512" hashValue="2P9ToNzcTziqdKP5ic5hH2TBHn0q804BnEeVs8Vonw0cJfbeXq8Xc8MKw0PEG8Xu8Fi7cCfLEPigkmYHLr1Ugg==" saltValue="dnVkbVlGXHQsq2klPD5hvA==" spinCount="100000" sheet="1" objects="1" scenarios="1"/>
  <mergeCells count="5">
    <mergeCell ref="G2:J2"/>
    <mergeCell ref="G3:J3"/>
    <mergeCell ref="B5:G5"/>
    <mergeCell ref="B6:J6"/>
    <mergeCell ref="H9:J9"/>
  </mergeCells>
  <dataValidations count="1">
    <dataValidation type="decimal" allowBlank="1" showInputMessage="1" showErrorMessage="1" sqref="H12:I16 JD12:JE16 SZ12:TA16 ACV12:ACW16 AMR12:AMS16 AWN12:AWO16 BGJ12:BGK16 BQF12:BQG16 CAB12:CAC16 CJX12:CJY16 CTT12:CTU16 DDP12:DDQ16 DNL12:DNM16 DXH12:DXI16 EHD12:EHE16 EQZ12:ERA16 FAV12:FAW16 FKR12:FKS16 FUN12:FUO16 GEJ12:GEK16 GOF12:GOG16 GYB12:GYC16 HHX12:HHY16 HRT12:HRU16 IBP12:IBQ16 ILL12:ILM16 IVH12:IVI16 JFD12:JFE16 JOZ12:JPA16 JYV12:JYW16 KIR12:KIS16 KSN12:KSO16 LCJ12:LCK16 LMF12:LMG16 LWB12:LWC16 MFX12:MFY16 MPT12:MPU16 MZP12:MZQ16 NJL12:NJM16 NTH12:NTI16 ODD12:ODE16 OMZ12:ONA16 OWV12:OWW16 PGR12:PGS16 PQN12:PQO16 QAJ12:QAK16 QKF12:QKG16 QUB12:QUC16 RDX12:RDY16 RNT12:RNU16 RXP12:RXQ16 SHL12:SHM16 SRH12:SRI16 TBD12:TBE16 TKZ12:TLA16 TUV12:TUW16 UER12:UES16 UON12:UOO16 UYJ12:UYK16 VIF12:VIG16 VSB12:VSC16 WBX12:WBY16 WLT12:WLU16 WVP12:WVQ16 H65547:I65550 JD65547:JE65550 SZ65547:TA65550 ACV65547:ACW65550 AMR65547:AMS65550 AWN65547:AWO65550 BGJ65547:BGK65550 BQF65547:BQG65550 CAB65547:CAC65550 CJX65547:CJY65550 CTT65547:CTU65550 DDP65547:DDQ65550 DNL65547:DNM65550 DXH65547:DXI65550 EHD65547:EHE65550 EQZ65547:ERA65550 FAV65547:FAW65550 FKR65547:FKS65550 FUN65547:FUO65550 GEJ65547:GEK65550 GOF65547:GOG65550 GYB65547:GYC65550 HHX65547:HHY65550 HRT65547:HRU65550 IBP65547:IBQ65550 ILL65547:ILM65550 IVH65547:IVI65550 JFD65547:JFE65550 JOZ65547:JPA65550 JYV65547:JYW65550 KIR65547:KIS65550 KSN65547:KSO65550 LCJ65547:LCK65550 LMF65547:LMG65550 LWB65547:LWC65550 MFX65547:MFY65550 MPT65547:MPU65550 MZP65547:MZQ65550 NJL65547:NJM65550 NTH65547:NTI65550 ODD65547:ODE65550 OMZ65547:ONA65550 OWV65547:OWW65550 PGR65547:PGS65550 PQN65547:PQO65550 QAJ65547:QAK65550 QKF65547:QKG65550 QUB65547:QUC65550 RDX65547:RDY65550 RNT65547:RNU65550 RXP65547:RXQ65550 SHL65547:SHM65550 SRH65547:SRI65550 TBD65547:TBE65550 TKZ65547:TLA65550 TUV65547:TUW65550 UER65547:UES65550 UON65547:UOO65550 UYJ65547:UYK65550 VIF65547:VIG65550 VSB65547:VSC65550 WBX65547:WBY65550 WLT65547:WLU65550 WVP65547:WVQ65550 H131083:I131086 JD131083:JE131086 SZ131083:TA131086 ACV131083:ACW131086 AMR131083:AMS131086 AWN131083:AWO131086 BGJ131083:BGK131086 BQF131083:BQG131086 CAB131083:CAC131086 CJX131083:CJY131086 CTT131083:CTU131086 DDP131083:DDQ131086 DNL131083:DNM131086 DXH131083:DXI131086 EHD131083:EHE131086 EQZ131083:ERA131086 FAV131083:FAW131086 FKR131083:FKS131086 FUN131083:FUO131086 GEJ131083:GEK131086 GOF131083:GOG131086 GYB131083:GYC131086 HHX131083:HHY131086 HRT131083:HRU131086 IBP131083:IBQ131086 ILL131083:ILM131086 IVH131083:IVI131086 JFD131083:JFE131086 JOZ131083:JPA131086 JYV131083:JYW131086 KIR131083:KIS131086 KSN131083:KSO131086 LCJ131083:LCK131086 LMF131083:LMG131086 LWB131083:LWC131086 MFX131083:MFY131086 MPT131083:MPU131086 MZP131083:MZQ131086 NJL131083:NJM131086 NTH131083:NTI131086 ODD131083:ODE131086 OMZ131083:ONA131086 OWV131083:OWW131086 PGR131083:PGS131086 PQN131083:PQO131086 QAJ131083:QAK131086 QKF131083:QKG131086 QUB131083:QUC131086 RDX131083:RDY131086 RNT131083:RNU131086 RXP131083:RXQ131086 SHL131083:SHM131086 SRH131083:SRI131086 TBD131083:TBE131086 TKZ131083:TLA131086 TUV131083:TUW131086 UER131083:UES131086 UON131083:UOO131086 UYJ131083:UYK131086 VIF131083:VIG131086 VSB131083:VSC131086 WBX131083:WBY131086 WLT131083:WLU131086 WVP131083:WVQ131086 H196619:I196622 JD196619:JE196622 SZ196619:TA196622 ACV196619:ACW196622 AMR196619:AMS196622 AWN196619:AWO196622 BGJ196619:BGK196622 BQF196619:BQG196622 CAB196619:CAC196622 CJX196619:CJY196622 CTT196619:CTU196622 DDP196619:DDQ196622 DNL196619:DNM196622 DXH196619:DXI196622 EHD196619:EHE196622 EQZ196619:ERA196622 FAV196619:FAW196622 FKR196619:FKS196622 FUN196619:FUO196622 GEJ196619:GEK196622 GOF196619:GOG196622 GYB196619:GYC196622 HHX196619:HHY196622 HRT196619:HRU196622 IBP196619:IBQ196622 ILL196619:ILM196622 IVH196619:IVI196622 JFD196619:JFE196622 JOZ196619:JPA196622 JYV196619:JYW196622 KIR196619:KIS196622 KSN196619:KSO196622 LCJ196619:LCK196622 LMF196619:LMG196622 LWB196619:LWC196622 MFX196619:MFY196622 MPT196619:MPU196622 MZP196619:MZQ196622 NJL196619:NJM196622 NTH196619:NTI196622 ODD196619:ODE196622 OMZ196619:ONA196622 OWV196619:OWW196622 PGR196619:PGS196622 PQN196619:PQO196622 QAJ196619:QAK196622 QKF196619:QKG196622 QUB196619:QUC196622 RDX196619:RDY196622 RNT196619:RNU196622 RXP196619:RXQ196622 SHL196619:SHM196622 SRH196619:SRI196622 TBD196619:TBE196622 TKZ196619:TLA196622 TUV196619:TUW196622 UER196619:UES196622 UON196619:UOO196622 UYJ196619:UYK196622 VIF196619:VIG196622 VSB196619:VSC196622 WBX196619:WBY196622 WLT196619:WLU196622 WVP196619:WVQ196622 H262155:I262158 JD262155:JE262158 SZ262155:TA262158 ACV262155:ACW262158 AMR262155:AMS262158 AWN262155:AWO262158 BGJ262155:BGK262158 BQF262155:BQG262158 CAB262155:CAC262158 CJX262155:CJY262158 CTT262155:CTU262158 DDP262155:DDQ262158 DNL262155:DNM262158 DXH262155:DXI262158 EHD262155:EHE262158 EQZ262155:ERA262158 FAV262155:FAW262158 FKR262155:FKS262158 FUN262155:FUO262158 GEJ262155:GEK262158 GOF262155:GOG262158 GYB262155:GYC262158 HHX262155:HHY262158 HRT262155:HRU262158 IBP262155:IBQ262158 ILL262155:ILM262158 IVH262155:IVI262158 JFD262155:JFE262158 JOZ262155:JPA262158 JYV262155:JYW262158 KIR262155:KIS262158 KSN262155:KSO262158 LCJ262155:LCK262158 LMF262155:LMG262158 LWB262155:LWC262158 MFX262155:MFY262158 MPT262155:MPU262158 MZP262155:MZQ262158 NJL262155:NJM262158 NTH262155:NTI262158 ODD262155:ODE262158 OMZ262155:ONA262158 OWV262155:OWW262158 PGR262155:PGS262158 PQN262155:PQO262158 QAJ262155:QAK262158 QKF262155:QKG262158 QUB262155:QUC262158 RDX262155:RDY262158 RNT262155:RNU262158 RXP262155:RXQ262158 SHL262155:SHM262158 SRH262155:SRI262158 TBD262155:TBE262158 TKZ262155:TLA262158 TUV262155:TUW262158 UER262155:UES262158 UON262155:UOO262158 UYJ262155:UYK262158 VIF262155:VIG262158 VSB262155:VSC262158 WBX262155:WBY262158 WLT262155:WLU262158 WVP262155:WVQ262158 H327691:I327694 JD327691:JE327694 SZ327691:TA327694 ACV327691:ACW327694 AMR327691:AMS327694 AWN327691:AWO327694 BGJ327691:BGK327694 BQF327691:BQG327694 CAB327691:CAC327694 CJX327691:CJY327694 CTT327691:CTU327694 DDP327691:DDQ327694 DNL327691:DNM327694 DXH327691:DXI327694 EHD327691:EHE327694 EQZ327691:ERA327694 FAV327691:FAW327694 FKR327691:FKS327694 FUN327691:FUO327694 GEJ327691:GEK327694 GOF327691:GOG327694 GYB327691:GYC327694 HHX327691:HHY327694 HRT327691:HRU327694 IBP327691:IBQ327694 ILL327691:ILM327694 IVH327691:IVI327694 JFD327691:JFE327694 JOZ327691:JPA327694 JYV327691:JYW327694 KIR327691:KIS327694 KSN327691:KSO327694 LCJ327691:LCK327694 LMF327691:LMG327694 LWB327691:LWC327694 MFX327691:MFY327694 MPT327691:MPU327694 MZP327691:MZQ327694 NJL327691:NJM327694 NTH327691:NTI327694 ODD327691:ODE327694 OMZ327691:ONA327694 OWV327691:OWW327694 PGR327691:PGS327694 PQN327691:PQO327694 QAJ327691:QAK327694 QKF327691:QKG327694 QUB327691:QUC327694 RDX327691:RDY327694 RNT327691:RNU327694 RXP327691:RXQ327694 SHL327691:SHM327694 SRH327691:SRI327694 TBD327691:TBE327694 TKZ327691:TLA327694 TUV327691:TUW327694 UER327691:UES327694 UON327691:UOO327694 UYJ327691:UYK327694 VIF327691:VIG327694 VSB327691:VSC327694 WBX327691:WBY327694 WLT327691:WLU327694 WVP327691:WVQ327694 H393227:I393230 JD393227:JE393230 SZ393227:TA393230 ACV393227:ACW393230 AMR393227:AMS393230 AWN393227:AWO393230 BGJ393227:BGK393230 BQF393227:BQG393230 CAB393227:CAC393230 CJX393227:CJY393230 CTT393227:CTU393230 DDP393227:DDQ393230 DNL393227:DNM393230 DXH393227:DXI393230 EHD393227:EHE393230 EQZ393227:ERA393230 FAV393227:FAW393230 FKR393227:FKS393230 FUN393227:FUO393230 GEJ393227:GEK393230 GOF393227:GOG393230 GYB393227:GYC393230 HHX393227:HHY393230 HRT393227:HRU393230 IBP393227:IBQ393230 ILL393227:ILM393230 IVH393227:IVI393230 JFD393227:JFE393230 JOZ393227:JPA393230 JYV393227:JYW393230 KIR393227:KIS393230 KSN393227:KSO393230 LCJ393227:LCK393230 LMF393227:LMG393230 LWB393227:LWC393230 MFX393227:MFY393230 MPT393227:MPU393230 MZP393227:MZQ393230 NJL393227:NJM393230 NTH393227:NTI393230 ODD393227:ODE393230 OMZ393227:ONA393230 OWV393227:OWW393230 PGR393227:PGS393230 PQN393227:PQO393230 QAJ393227:QAK393230 QKF393227:QKG393230 QUB393227:QUC393230 RDX393227:RDY393230 RNT393227:RNU393230 RXP393227:RXQ393230 SHL393227:SHM393230 SRH393227:SRI393230 TBD393227:TBE393230 TKZ393227:TLA393230 TUV393227:TUW393230 UER393227:UES393230 UON393227:UOO393230 UYJ393227:UYK393230 VIF393227:VIG393230 VSB393227:VSC393230 WBX393227:WBY393230 WLT393227:WLU393230 WVP393227:WVQ393230 H458763:I458766 JD458763:JE458766 SZ458763:TA458766 ACV458763:ACW458766 AMR458763:AMS458766 AWN458763:AWO458766 BGJ458763:BGK458766 BQF458763:BQG458766 CAB458763:CAC458766 CJX458763:CJY458766 CTT458763:CTU458766 DDP458763:DDQ458766 DNL458763:DNM458766 DXH458763:DXI458766 EHD458763:EHE458766 EQZ458763:ERA458766 FAV458763:FAW458766 FKR458763:FKS458766 FUN458763:FUO458766 GEJ458763:GEK458766 GOF458763:GOG458766 GYB458763:GYC458766 HHX458763:HHY458766 HRT458763:HRU458766 IBP458763:IBQ458766 ILL458763:ILM458766 IVH458763:IVI458766 JFD458763:JFE458766 JOZ458763:JPA458766 JYV458763:JYW458766 KIR458763:KIS458766 KSN458763:KSO458766 LCJ458763:LCK458766 LMF458763:LMG458766 LWB458763:LWC458766 MFX458763:MFY458766 MPT458763:MPU458766 MZP458763:MZQ458766 NJL458763:NJM458766 NTH458763:NTI458766 ODD458763:ODE458766 OMZ458763:ONA458766 OWV458763:OWW458766 PGR458763:PGS458766 PQN458763:PQO458766 QAJ458763:QAK458766 QKF458763:QKG458766 QUB458763:QUC458766 RDX458763:RDY458766 RNT458763:RNU458766 RXP458763:RXQ458766 SHL458763:SHM458766 SRH458763:SRI458766 TBD458763:TBE458766 TKZ458763:TLA458766 TUV458763:TUW458766 UER458763:UES458766 UON458763:UOO458766 UYJ458763:UYK458766 VIF458763:VIG458766 VSB458763:VSC458766 WBX458763:WBY458766 WLT458763:WLU458766 WVP458763:WVQ458766 H524299:I524302 JD524299:JE524302 SZ524299:TA524302 ACV524299:ACW524302 AMR524299:AMS524302 AWN524299:AWO524302 BGJ524299:BGK524302 BQF524299:BQG524302 CAB524299:CAC524302 CJX524299:CJY524302 CTT524299:CTU524302 DDP524299:DDQ524302 DNL524299:DNM524302 DXH524299:DXI524302 EHD524299:EHE524302 EQZ524299:ERA524302 FAV524299:FAW524302 FKR524299:FKS524302 FUN524299:FUO524302 GEJ524299:GEK524302 GOF524299:GOG524302 GYB524299:GYC524302 HHX524299:HHY524302 HRT524299:HRU524302 IBP524299:IBQ524302 ILL524299:ILM524302 IVH524299:IVI524302 JFD524299:JFE524302 JOZ524299:JPA524302 JYV524299:JYW524302 KIR524299:KIS524302 KSN524299:KSO524302 LCJ524299:LCK524302 LMF524299:LMG524302 LWB524299:LWC524302 MFX524299:MFY524302 MPT524299:MPU524302 MZP524299:MZQ524302 NJL524299:NJM524302 NTH524299:NTI524302 ODD524299:ODE524302 OMZ524299:ONA524302 OWV524299:OWW524302 PGR524299:PGS524302 PQN524299:PQO524302 QAJ524299:QAK524302 QKF524299:QKG524302 QUB524299:QUC524302 RDX524299:RDY524302 RNT524299:RNU524302 RXP524299:RXQ524302 SHL524299:SHM524302 SRH524299:SRI524302 TBD524299:TBE524302 TKZ524299:TLA524302 TUV524299:TUW524302 UER524299:UES524302 UON524299:UOO524302 UYJ524299:UYK524302 VIF524299:VIG524302 VSB524299:VSC524302 WBX524299:WBY524302 WLT524299:WLU524302 WVP524299:WVQ524302 H589835:I589838 JD589835:JE589838 SZ589835:TA589838 ACV589835:ACW589838 AMR589835:AMS589838 AWN589835:AWO589838 BGJ589835:BGK589838 BQF589835:BQG589838 CAB589835:CAC589838 CJX589835:CJY589838 CTT589835:CTU589838 DDP589835:DDQ589838 DNL589835:DNM589838 DXH589835:DXI589838 EHD589835:EHE589838 EQZ589835:ERA589838 FAV589835:FAW589838 FKR589835:FKS589838 FUN589835:FUO589838 GEJ589835:GEK589838 GOF589835:GOG589838 GYB589835:GYC589838 HHX589835:HHY589838 HRT589835:HRU589838 IBP589835:IBQ589838 ILL589835:ILM589838 IVH589835:IVI589838 JFD589835:JFE589838 JOZ589835:JPA589838 JYV589835:JYW589838 KIR589835:KIS589838 KSN589835:KSO589838 LCJ589835:LCK589838 LMF589835:LMG589838 LWB589835:LWC589838 MFX589835:MFY589838 MPT589835:MPU589838 MZP589835:MZQ589838 NJL589835:NJM589838 NTH589835:NTI589838 ODD589835:ODE589838 OMZ589835:ONA589838 OWV589835:OWW589838 PGR589835:PGS589838 PQN589835:PQO589838 QAJ589835:QAK589838 QKF589835:QKG589838 QUB589835:QUC589838 RDX589835:RDY589838 RNT589835:RNU589838 RXP589835:RXQ589838 SHL589835:SHM589838 SRH589835:SRI589838 TBD589835:TBE589838 TKZ589835:TLA589838 TUV589835:TUW589838 UER589835:UES589838 UON589835:UOO589838 UYJ589835:UYK589838 VIF589835:VIG589838 VSB589835:VSC589838 WBX589835:WBY589838 WLT589835:WLU589838 WVP589835:WVQ589838 H655371:I655374 JD655371:JE655374 SZ655371:TA655374 ACV655371:ACW655374 AMR655371:AMS655374 AWN655371:AWO655374 BGJ655371:BGK655374 BQF655371:BQG655374 CAB655371:CAC655374 CJX655371:CJY655374 CTT655371:CTU655374 DDP655371:DDQ655374 DNL655371:DNM655374 DXH655371:DXI655374 EHD655371:EHE655374 EQZ655371:ERA655374 FAV655371:FAW655374 FKR655371:FKS655374 FUN655371:FUO655374 GEJ655371:GEK655374 GOF655371:GOG655374 GYB655371:GYC655374 HHX655371:HHY655374 HRT655371:HRU655374 IBP655371:IBQ655374 ILL655371:ILM655374 IVH655371:IVI655374 JFD655371:JFE655374 JOZ655371:JPA655374 JYV655371:JYW655374 KIR655371:KIS655374 KSN655371:KSO655374 LCJ655371:LCK655374 LMF655371:LMG655374 LWB655371:LWC655374 MFX655371:MFY655374 MPT655371:MPU655374 MZP655371:MZQ655374 NJL655371:NJM655374 NTH655371:NTI655374 ODD655371:ODE655374 OMZ655371:ONA655374 OWV655371:OWW655374 PGR655371:PGS655374 PQN655371:PQO655374 QAJ655371:QAK655374 QKF655371:QKG655374 QUB655371:QUC655374 RDX655371:RDY655374 RNT655371:RNU655374 RXP655371:RXQ655374 SHL655371:SHM655374 SRH655371:SRI655374 TBD655371:TBE655374 TKZ655371:TLA655374 TUV655371:TUW655374 UER655371:UES655374 UON655371:UOO655374 UYJ655371:UYK655374 VIF655371:VIG655374 VSB655371:VSC655374 WBX655371:WBY655374 WLT655371:WLU655374 WVP655371:WVQ655374 H720907:I720910 JD720907:JE720910 SZ720907:TA720910 ACV720907:ACW720910 AMR720907:AMS720910 AWN720907:AWO720910 BGJ720907:BGK720910 BQF720907:BQG720910 CAB720907:CAC720910 CJX720907:CJY720910 CTT720907:CTU720910 DDP720907:DDQ720910 DNL720907:DNM720910 DXH720907:DXI720910 EHD720907:EHE720910 EQZ720907:ERA720910 FAV720907:FAW720910 FKR720907:FKS720910 FUN720907:FUO720910 GEJ720907:GEK720910 GOF720907:GOG720910 GYB720907:GYC720910 HHX720907:HHY720910 HRT720907:HRU720910 IBP720907:IBQ720910 ILL720907:ILM720910 IVH720907:IVI720910 JFD720907:JFE720910 JOZ720907:JPA720910 JYV720907:JYW720910 KIR720907:KIS720910 KSN720907:KSO720910 LCJ720907:LCK720910 LMF720907:LMG720910 LWB720907:LWC720910 MFX720907:MFY720910 MPT720907:MPU720910 MZP720907:MZQ720910 NJL720907:NJM720910 NTH720907:NTI720910 ODD720907:ODE720910 OMZ720907:ONA720910 OWV720907:OWW720910 PGR720907:PGS720910 PQN720907:PQO720910 QAJ720907:QAK720910 QKF720907:QKG720910 QUB720907:QUC720910 RDX720907:RDY720910 RNT720907:RNU720910 RXP720907:RXQ720910 SHL720907:SHM720910 SRH720907:SRI720910 TBD720907:TBE720910 TKZ720907:TLA720910 TUV720907:TUW720910 UER720907:UES720910 UON720907:UOO720910 UYJ720907:UYK720910 VIF720907:VIG720910 VSB720907:VSC720910 WBX720907:WBY720910 WLT720907:WLU720910 WVP720907:WVQ720910 H786443:I786446 JD786443:JE786446 SZ786443:TA786446 ACV786443:ACW786446 AMR786443:AMS786446 AWN786443:AWO786446 BGJ786443:BGK786446 BQF786443:BQG786446 CAB786443:CAC786446 CJX786443:CJY786446 CTT786443:CTU786446 DDP786443:DDQ786446 DNL786443:DNM786446 DXH786443:DXI786446 EHD786443:EHE786446 EQZ786443:ERA786446 FAV786443:FAW786446 FKR786443:FKS786446 FUN786443:FUO786446 GEJ786443:GEK786446 GOF786443:GOG786446 GYB786443:GYC786446 HHX786443:HHY786446 HRT786443:HRU786446 IBP786443:IBQ786446 ILL786443:ILM786446 IVH786443:IVI786446 JFD786443:JFE786446 JOZ786443:JPA786446 JYV786443:JYW786446 KIR786443:KIS786446 KSN786443:KSO786446 LCJ786443:LCK786446 LMF786443:LMG786446 LWB786443:LWC786446 MFX786443:MFY786446 MPT786443:MPU786446 MZP786443:MZQ786446 NJL786443:NJM786446 NTH786443:NTI786446 ODD786443:ODE786446 OMZ786443:ONA786446 OWV786443:OWW786446 PGR786443:PGS786446 PQN786443:PQO786446 QAJ786443:QAK786446 QKF786443:QKG786446 QUB786443:QUC786446 RDX786443:RDY786446 RNT786443:RNU786446 RXP786443:RXQ786446 SHL786443:SHM786446 SRH786443:SRI786446 TBD786443:TBE786446 TKZ786443:TLA786446 TUV786443:TUW786446 UER786443:UES786446 UON786443:UOO786446 UYJ786443:UYK786446 VIF786443:VIG786446 VSB786443:VSC786446 WBX786443:WBY786446 WLT786443:WLU786446 WVP786443:WVQ786446 H851979:I851982 JD851979:JE851982 SZ851979:TA851982 ACV851979:ACW851982 AMR851979:AMS851982 AWN851979:AWO851982 BGJ851979:BGK851982 BQF851979:BQG851982 CAB851979:CAC851982 CJX851979:CJY851982 CTT851979:CTU851982 DDP851979:DDQ851982 DNL851979:DNM851982 DXH851979:DXI851982 EHD851979:EHE851982 EQZ851979:ERA851982 FAV851979:FAW851982 FKR851979:FKS851982 FUN851979:FUO851982 GEJ851979:GEK851982 GOF851979:GOG851982 GYB851979:GYC851982 HHX851979:HHY851982 HRT851979:HRU851982 IBP851979:IBQ851982 ILL851979:ILM851982 IVH851979:IVI851982 JFD851979:JFE851982 JOZ851979:JPA851982 JYV851979:JYW851982 KIR851979:KIS851982 KSN851979:KSO851982 LCJ851979:LCK851982 LMF851979:LMG851982 LWB851979:LWC851982 MFX851979:MFY851982 MPT851979:MPU851982 MZP851979:MZQ851982 NJL851979:NJM851982 NTH851979:NTI851982 ODD851979:ODE851982 OMZ851979:ONA851982 OWV851979:OWW851982 PGR851979:PGS851982 PQN851979:PQO851982 QAJ851979:QAK851982 QKF851979:QKG851982 QUB851979:QUC851982 RDX851979:RDY851982 RNT851979:RNU851982 RXP851979:RXQ851982 SHL851979:SHM851982 SRH851979:SRI851982 TBD851979:TBE851982 TKZ851979:TLA851982 TUV851979:TUW851982 UER851979:UES851982 UON851979:UOO851982 UYJ851979:UYK851982 VIF851979:VIG851982 VSB851979:VSC851982 WBX851979:WBY851982 WLT851979:WLU851982 WVP851979:WVQ851982 H917515:I917518 JD917515:JE917518 SZ917515:TA917518 ACV917515:ACW917518 AMR917515:AMS917518 AWN917515:AWO917518 BGJ917515:BGK917518 BQF917515:BQG917518 CAB917515:CAC917518 CJX917515:CJY917518 CTT917515:CTU917518 DDP917515:DDQ917518 DNL917515:DNM917518 DXH917515:DXI917518 EHD917515:EHE917518 EQZ917515:ERA917518 FAV917515:FAW917518 FKR917515:FKS917518 FUN917515:FUO917518 GEJ917515:GEK917518 GOF917515:GOG917518 GYB917515:GYC917518 HHX917515:HHY917518 HRT917515:HRU917518 IBP917515:IBQ917518 ILL917515:ILM917518 IVH917515:IVI917518 JFD917515:JFE917518 JOZ917515:JPA917518 JYV917515:JYW917518 KIR917515:KIS917518 KSN917515:KSO917518 LCJ917515:LCK917518 LMF917515:LMG917518 LWB917515:LWC917518 MFX917515:MFY917518 MPT917515:MPU917518 MZP917515:MZQ917518 NJL917515:NJM917518 NTH917515:NTI917518 ODD917515:ODE917518 OMZ917515:ONA917518 OWV917515:OWW917518 PGR917515:PGS917518 PQN917515:PQO917518 QAJ917515:QAK917518 QKF917515:QKG917518 QUB917515:QUC917518 RDX917515:RDY917518 RNT917515:RNU917518 RXP917515:RXQ917518 SHL917515:SHM917518 SRH917515:SRI917518 TBD917515:TBE917518 TKZ917515:TLA917518 TUV917515:TUW917518 UER917515:UES917518 UON917515:UOO917518 UYJ917515:UYK917518 VIF917515:VIG917518 VSB917515:VSC917518 WBX917515:WBY917518 WLT917515:WLU917518 WVP917515:WVQ917518 H983051:I983054 JD983051:JE983054 SZ983051:TA983054 ACV983051:ACW983054 AMR983051:AMS983054 AWN983051:AWO983054 BGJ983051:BGK983054 BQF983051:BQG983054 CAB983051:CAC983054 CJX983051:CJY983054 CTT983051:CTU983054 DDP983051:DDQ983054 DNL983051:DNM983054 DXH983051:DXI983054 EHD983051:EHE983054 EQZ983051:ERA983054 FAV983051:FAW983054 FKR983051:FKS983054 FUN983051:FUO983054 GEJ983051:GEK983054 GOF983051:GOG983054 GYB983051:GYC983054 HHX983051:HHY983054 HRT983051:HRU983054 IBP983051:IBQ983054 ILL983051:ILM983054 IVH983051:IVI983054 JFD983051:JFE983054 JOZ983051:JPA983054 JYV983051:JYW983054 KIR983051:KIS983054 KSN983051:KSO983054 LCJ983051:LCK983054 LMF983051:LMG983054 LWB983051:LWC983054 MFX983051:MFY983054 MPT983051:MPU983054 MZP983051:MZQ983054 NJL983051:NJM983054 NTH983051:NTI983054 ODD983051:ODE983054 OMZ983051:ONA983054 OWV983051:OWW983054 PGR983051:PGS983054 PQN983051:PQO983054 QAJ983051:QAK983054 QKF983051:QKG983054 QUB983051:QUC983054 RDX983051:RDY983054 RNT983051:RNU983054 RXP983051:RXQ983054 SHL983051:SHM983054 SRH983051:SRI983054 TBD983051:TBE983054 TKZ983051:TLA983054 TUV983051:TUW983054 UER983051:UES983054 UON983051:UOO983054 UYJ983051:UYK983054 VIF983051:VIG983054 VSB983051:VSC983054 WBX983051:WBY983054 WLT983051:WLU983054 WVP983051:WVQ983054" xr:uid="{72AA5E87-9ED3-4D3C-988D-2E45886C3CAA}">
      <formula1>0</formula1>
      <formula2>999999999999999</formula2>
    </dataValidation>
  </dataValidations>
  <pageMargins left="0.25" right="0.25" top="0.75" bottom="0.75" header="0.3" footer="0.3"/>
  <pageSetup scale="7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E47E8-BD4C-4944-A41E-67124B5F1959}">
  <dimension ref="A1:X44"/>
  <sheetViews>
    <sheetView zoomScaleNormal="100" workbookViewId="0">
      <pane ySplit="10" topLeftCell="A46" activePane="bottomLeft" state="frozen"/>
      <selection pane="bottomLeft" activeCell="E42" sqref="E42"/>
    </sheetView>
  </sheetViews>
  <sheetFormatPr defaultRowHeight="12.6"/>
  <cols>
    <col min="1" max="1" width="2.7109375" style="42" customWidth="1"/>
    <col min="2" max="2" width="28.140625" style="42" customWidth="1"/>
    <col min="3" max="3" width="29.7109375" style="42" customWidth="1"/>
    <col min="4" max="6" width="25.7109375" style="42" customWidth="1"/>
    <col min="7" max="7" width="12.28515625" style="42" customWidth="1"/>
    <col min="8" max="8" width="14.85546875" style="42" customWidth="1"/>
    <col min="9" max="9" width="11" style="42" customWidth="1"/>
    <col min="10" max="10" width="12.28515625" style="42" customWidth="1"/>
    <col min="11" max="11" width="14.5703125" style="42" customWidth="1"/>
    <col min="12" max="12" width="11" style="42" customWidth="1"/>
    <col min="13" max="13" width="12.28515625" style="42" customWidth="1"/>
    <col min="14" max="14" width="14.42578125" style="42" customWidth="1"/>
    <col min="15" max="15" width="11" style="42" customWidth="1"/>
    <col min="16" max="16" width="12.28515625" style="42" customWidth="1"/>
    <col min="17" max="17" width="14.5703125" style="42" customWidth="1"/>
    <col min="18" max="18" width="11" style="42" customWidth="1"/>
    <col min="19" max="19" width="12.28515625" style="42" customWidth="1"/>
    <col min="20" max="20" width="14.5703125" style="42" customWidth="1"/>
    <col min="21" max="21" width="11" style="42" customWidth="1"/>
    <col min="22" max="22" width="12.28515625" style="42" customWidth="1"/>
    <col min="23" max="23" width="14.5703125" style="42" customWidth="1"/>
    <col min="24" max="24" width="11" style="42" customWidth="1"/>
    <col min="25" max="255" width="9.140625" style="42"/>
    <col min="256" max="256" width="2.7109375" style="42" customWidth="1"/>
    <col min="257" max="257" width="25.7109375" style="42" customWidth="1"/>
    <col min="258" max="258" width="11" style="42" customWidth="1"/>
    <col min="259" max="262" width="25.7109375" style="42" customWidth="1"/>
    <col min="263" max="263" width="12.28515625" style="42" customWidth="1"/>
    <col min="264" max="264" width="14.85546875" style="42" customWidth="1"/>
    <col min="265" max="265" width="11" style="42" customWidth="1"/>
    <col min="266" max="266" width="12.28515625" style="42" customWidth="1"/>
    <col min="267" max="267" width="14.5703125" style="42" customWidth="1"/>
    <col min="268" max="268" width="11" style="42" customWidth="1"/>
    <col min="269" max="269" width="12.28515625" style="42" customWidth="1"/>
    <col min="270" max="270" width="14.42578125" style="42" customWidth="1"/>
    <col min="271" max="271" width="11" style="42" customWidth="1"/>
    <col min="272" max="272" width="12.28515625" style="42" customWidth="1"/>
    <col min="273" max="273" width="14.5703125" style="42" customWidth="1"/>
    <col min="274" max="274" width="11" style="42" customWidth="1"/>
    <col min="275" max="275" width="12.28515625" style="42" customWidth="1"/>
    <col min="276" max="276" width="14.5703125" style="42" customWidth="1"/>
    <col min="277" max="277" width="11" style="42" customWidth="1"/>
    <col min="278" max="278" width="12.28515625" style="42" customWidth="1"/>
    <col min="279" max="279" width="14.5703125" style="42" customWidth="1"/>
    <col min="280" max="280" width="11" style="42" customWidth="1"/>
    <col min="281" max="511" width="9.140625" style="42"/>
    <col min="512" max="512" width="2.7109375" style="42" customWidth="1"/>
    <col min="513" max="513" width="25.7109375" style="42" customWidth="1"/>
    <col min="514" max="514" width="11" style="42" customWidth="1"/>
    <col min="515" max="518" width="25.7109375" style="42" customWidth="1"/>
    <col min="519" max="519" width="12.28515625" style="42" customWidth="1"/>
    <col min="520" max="520" width="14.85546875" style="42" customWidth="1"/>
    <col min="521" max="521" width="11" style="42" customWidth="1"/>
    <col min="522" max="522" width="12.28515625" style="42" customWidth="1"/>
    <col min="523" max="523" width="14.5703125" style="42" customWidth="1"/>
    <col min="524" max="524" width="11" style="42" customWidth="1"/>
    <col min="525" max="525" width="12.28515625" style="42" customWidth="1"/>
    <col min="526" max="526" width="14.42578125" style="42" customWidth="1"/>
    <col min="527" max="527" width="11" style="42" customWidth="1"/>
    <col min="528" max="528" width="12.28515625" style="42" customWidth="1"/>
    <col min="529" max="529" width="14.5703125" style="42" customWidth="1"/>
    <col min="530" max="530" width="11" style="42" customWidth="1"/>
    <col min="531" max="531" width="12.28515625" style="42" customWidth="1"/>
    <col min="532" max="532" width="14.5703125" style="42" customWidth="1"/>
    <col min="533" max="533" width="11" style="42" customWidth="1"/>
    <col min="534" max="534" width="12.28515625" style="42" customWidth="1"/>
    <col min="535" max="535" width="14.5703125" style="42" customWidth="1"/>
    <col min="536" max="536" width="11" style="42" customWidth="1"/>
    <col min="537" max="767" width="9.140625" style="42"/>
    <col min="768" max="768" width="2.7109375" style="42" customWidth="1"/>
    <col min="769" max="769" width="25.7109375" style="42" customWidth="1"/>
    <col min="770" max="770" width="11" style="42" customWidth="1"/>
    <col min="771" max="774" width="25.7109375" style="42" customWidth="1"/>
    <col min="775" max="775" width="12.28515625" style="42" customWidth="1"/>
    <col min="776" max="776" width="14.85546875" style="42" customWidth="1"/>
    <col min="777" max="777" width="11" style="42" customWidth="1"/>
    <col min="778" max="778" width="12.28515625" style="42" customWidth="1"/>
    <col min="779" max="779" width="14.5703125" style="42" customWidth="1"/>
    <col min="780" max="780" width="11" style="42" customWidth="1"/>
    <col min="781" max="781" width="12.28515625" style="42" customWidth="1"/>
    <col min="782" max="782" width="14.42578125" style="42" customWidth="1"/>
    <col min="783" max="783" width="11" style="42" customWidth="1"/>
    <col min="784" max="784" width="12.28515625" style="42" customWidth="1"/>
    <col min="785" max="785" width="14.5703125" style="42" customWidth="1"/>
    <col min="786" max="786" width="11" style="42" customWidth="1"/>
    <col min="787" max="787" width="12.28515625" style="42" customWidth="1"/>
    <col min="788" max="788" width="14.5703125" style="42" customWidth="1"/>
    <col min="789" max="789" width="11" style="42" customWidth="1"/>
    <col min="790" max="790" width="12.28515625" style="42" customWidth="1"/>
    <col min="791" max="791" width="14.5703125" style="42" customWidth="1"/>
    <col min="792" max="792" width="11" style="42" customWidth="1"/>
    <col min="793" max="1023" width="9.140625" style="42"/>
    <col min="1024" max="1024" width="2.7109375" style="42" customWidth="1"/>
    <col min="1025" max="1025" width="25.7109375" style="42" customWidth="1"/>
    <col min="1026" max="1026" width="11" style="42" customWidth="1"/>
    <col min="1027" max="1030" width="25.7109375" style="42" customWidth="1"/>
    <col min="1031" max="1031" width="12.28515625" style="42" customWidth="1"/>
    <col min="1032" max="1032" width="14.85546875" style="42" customWidth="1"/>
    <col min="1033" max="1033" width="11" style="42" customWidth="1"/>
    <col min="1034" max="1034" width="12.28515625" style="42" customWidth="1"/>
    <col min="1035" max="1035" width="14.5703125" style="42" customWidth="1"/>
    <col min="1036" max="1036" width="11" style="42" customWidth="1"/>
    <col min="1037" max="1037" width="12.28515625" style="42" customWidth="1"/>
    <col min="1038" max="1038" width="14.42578125" style="42" customWidth="1"/>
    <col min="1039" max="1039" width="11" style="42" customWidth="1"/>
    <col min="1040" max="1040" width="12.28515625" style="42" customWidth="1"/>
    <col min="1041" max="1041" width="14.5703125" style="42" customWidth="1"/>
    <col min="1042" max="1042" width="11" style="42" customWidth="1"/>
    <col min="1043" max="1043" width="12.28515625" style="42" customWidth="1"/>
    <col min="1044" max="1044" width="14.5703125" style="42" customWidth="1"/>
    <col min="1045" max="1045" width="11" style="42" customWidth="1"/>
    <col min="1046" max="1046" width="12.28515625" style="42" customWidth="1"/>
    <col min="1047" max="1047" width="14.5703125" style="42" customWidth="1"/>
    <col min="1048" max="1048" width="11" style="42" customWidth="1"/>
    <col min="1049" max="1279" width="9.140625" style="42"/>
    <col min="1280" max="1280" width="2.7109375" style="42" customWidth="1"/>
    <col min="1281" max="1281" width="25.7109375" style="42" customWidth="1"/>
    <col min="1282" max="1282" width="11" style="42" customWidth="1"/>
    <col min="1283" max="1286" width="25.7109375" style="42" customWidth="1"/>
    <col min="1287" max="1287" width="12.28515625" style="42" customWidth="1"/>
    <col min="1288" max="1288" width="14.85546875" style="42" customWidth="1"/>
    <col min="1289" max="1289" width="11" style="42" customWidth="1"/>
    <col min="1290" max="1290" width="12.28515625" style="42" customWidth="1"/>
    <col min="1291" max="1291" width="14.5703125" style="42" customWidth="1"/>
    <col min="1292" max="1292" width="11" style="42" customWidth="1"/>
    <col min="1293" max="1293" width="12.28515625" style="42" customWidth="1"/>
    <col min="1294" max="1294" width="14.42578125" style="42" customWidth="1"/>
    <col min="1295" max="1295" width="11" style="42" customWidth="1"/>
    <col min="1296" max="1296" width="12.28515625" style="42" customWidth="1"/>
    <col min="1297" max="1297" width="14.5703125" style="42" customWidth="1"/>
    <col min="1298" max="1298" width="11" style="42" customWidth="1"/>
    <col min="1299" max="1299" width="12.28515625" style="42" customWidth="1"/>
    <col min="1300" max="1300" width="14.5703125" style="42" customWidth="1"/>
    <col min="1301" max="1301" width="11" style="42" customWidth="1"/>
    <col min="1302" max="1302" width="12.28515625" style="42" customWidth="1"/>
    <col min="1303" max="1303" width="14.5703125" style="42" customWidth="1"/>
    <col min="1304" max="1304" width="11" style="42" customWidth="1"/>
    <col min="1305" max="1535" width="9.140625" style="42"/>
    <col min="1536" max="1536" width="2.7109375" style="42" customWidth="1"/>
    <col min="1537" max="1537" width="25.7109375" style="42" customWidth="1"/>
    <col min="1538" max="1538" width="11" style="42" customWidth="1"/>
    <col min="1539" max="1542" width="25.7109375" style="42" customWidth="1"/>
    <col min="1543" max="1543" width="12.28515625" style="42" customWidth="1"/>
    <col min="1544" max="1544" width="14.85546875" style="42" customWidth="1"/>
    <col min="1545" max="1545" width="11" style="42" customWidth="1"/>
    <col min="1546" max="1546" width="12.28515625" style="42" customWidth="1"/>
    <col min="1547" max="1547" width="14.5703125" style="42" customWidth="1"/>
    <col min="1548" max="1548" width="11" style="42" customWidth="1"/>
    <col min="1549" max="1549" width="12.28515625" style="42" customWidth="1"/>
    <col min="1550" max="1550" width="14.42578125" style="42" customWidth="1"/>
    <col min="1551" max="1551" width="11" style="42" customWidth="1"/>
    <col min="1552" max="1552" width="12.28515625" style="42" customWidth="1"/>
    <col min="1553" max="1553" width="14.5703125" style="42" customWidth="1"/>
    <col min="1554" max="1554" width="11" style="42" customWidth="1"/>
    <col min="1555" max="1555" width="12.28515625" style="42" customWidth="1"/>
    <col min="1556" max="1556" width="14.5703125" style="42" customWidth="1"/>
    <col min="1557" max="1557" width="11" style="42" customWidth="1"/>
    <col min="1558" max="1558" width="12.28515625" style="42" customWidth="1"/>
    <col min="1559" max="1559" width="14.5703125" style="42" customWidth="1"/>
    <col min="1560" max="1560" width="11" style="42" customWidth="1"/>
    <col min="1561" max="1791" width="9.140625" style="42"/>
    <col min="1792" max="1792" width="2.7109375" style="42" customWidth="1"/>
    <col min="1793" max="1793" width="25.7109375" style="42" customWidth="1"/>
    <col min="1794" max="1794" width="11" style="42" customWidth="1"/>
    <col min="1795" max="1798" width="25.7109375" style="42" customWidth="1"/>
    <col min="1799" max="1799" width="12.28515625" style="42" customWidth="1"/>
    <col min="1800" max="1800" width="14.85546875" style="42" customWidth="1"/>
    <col min="1801" max="1801" width="11" style="42" customWidth="1"/>
    <col min="1802" max="1802" width="12.28515625" style="42" customWidth="1"/>
    <col min="1803" max="1803" width="14.5703125" style="42" customWidth="1"/>
    <col min="1804" max="1804" width="11" style="42" customWidth="1"/>
    <col min="1805" max="1805" width="12.28515625" style="42" customWidth="1"/>
    <col min="1806" max="1806" width="14.42578125" style="42" customWidth="1"/>
    <col min="1807" max="1807" width="11" style="42" customWidth="1"/>
    <col min="1808" max="1808" width="12.28515625" style="42" customWidth="1"/>
    <col min="1809" max="1809" width="14.5703125" style="42" customWidth="1"/>
    <col min="1810" max="1810" width="11" style="42" customWidth="1"/>
    <col min="1811" max="1811" width="12.28515625" style="42" customWidth="1"/>
    <col min="1812" max="1812" width="14.5703125" style="42" customWidth="1"/>
    <col min="1813" max="1813" width="11" style="42" customWidth="1"/>
    <col min="1814" max="1814" width="12.28515625" style="42" customWidth="1"/>
    <col min="1815" max="1815" width="14.5703125" style="42" customWidth="1"/>
    <col min="1816" max="1816" width="11" style="42" customWidth="1"/>
    <col min="1817" max="2047" width="9.140625" style="42"/>
    <col min="2048" max="2048" width="2.7109375" style="42" customWidth="1"/>
    <col min="2049" max="2049" width="25.7109375" style="42" customWidth="1"/>
    <col min="2050" max="2050" width="11" style="42" customWidth="1"/>
    <col min="2051" max="2054" width="25.7109375" style="42" customWidth="1"/>
    <col min="2055" max="2055" width="12.28515625" style="42" customWidth="1"/>
    <col min="2056" max="2056" width="14.85546875" style="42" customWidth="1"/>
    <col min="2057" max="2057" width="11" style="42" customWidth="1"/>
    <col min="2058" max="2058" width="12.28515625" style="42" customWidth="1"/>
    <col min="2059" max="2059" width="14.5703125" style="42" customWidth="1"/>
    <col min="2060" max="2060" width="11" style="42" customWidth="1"/>
    <col min="2061" max="2061" width="12.28515625" style="42" customWidth="1"/>
    <col min="2062" max="2062" width="14.42578125" style="42" customWidth="1"/>
    <col min="2063" max="2063" width="11" style="42" customWidth="1"/>
    <col min="2064" max="2064" width="12.28515625" style="42" customWidth="1"/>
    <col min="2065" max="2065" width="14.5703125" style="42" customWidth="1"/>
    <col min="2066" max="2066" width="11" style="42" customWidth="1"/>
    <col min="2067" max="2067" width="12.28515625" style="42" customWidth="1"/>
    <col min="2068" max="2068" width="14.5703125" style="42" customWidth="1"/>
    <col min="2069" max="2069" width="11" style="42" customWidth="1"/>
    <col min="2070" max="2070" width="12.28515625" style="42" customWidth="1"/>
    <col min="2071" max="2071" width="14.5703125" style="42" customWidth="1"/>
    <col min="2072" max="2072" width="11" style="42" customWidth="1"/>
    <col min="2073" max="2303" width="9.140625" style="42"/>
    <col min="2304" max="2304" width="2.7109375" style="42" customWidth="1"/>
    <col min="2305" max="2305" width="25.7109375" style="42" customWidth="1"/>
    <col min="2306" max="2306" width="11" style="42" customWidth="1"/>
    <col min="2307" max="2310" width="25.7109375" style="42" customWidth="1"/>
    <col min="2311" max="2311" width="12.28515625" style="42" customWidth="1"/>
    <col min="2312" max="2312" width="14.85546875" style="42" customWidth="1"/>
    <col min="2313" max="2313" width="11" style="42" customWidth="1"/>
    <col min="2314" max="2314" width="12.28515625" style="42" customWidth="1"/>
    <col min="2315" max="2315" width="14.5703125" style="42" customWidth="1"/>
    <col min="2316" max="2316" width="11" style="42" customWidth="1"/>
    <col min="2317" max="2317" width="12.28515625" style="42" customWidth="1"/>
    <col min="2318" max="2318" width="14.42578125" style="42" customWidth="1"/>
    <col min="2319" max="2319" width="11" style="42" customWidth="1"/>
    <col min="2320" max="2320" width="12.28515625" style="42" customWidth="1"/>
    <col min="2321" max="2321" width="14.5703125" style="42" customWidth="1"/>
    <col min="2322" max="2322" width="11" style="42" customWidth="1"/>
    <col min="2323" max="2323" width="12.28515625" style="42" customWidth="1"/>
    <col min="2324" max="2324" width="14.5703125" style="42" customWidth="1"/>
    <col min="2325" max="2325" width="11" style="42" customWidth="1"/>
    <col min="2326" max="2326" width="12.28515625" style="42" customWidth="1"/>
    <col min="2327" max="2327" width="14.5703125" style="42" customWidth="1"/>
    <col min="2328" max="2328" width="11" style="42" customWidth="1"/>
    <col min="2329" max="2559" width="9.140625" style="42"/>
    <col min="2560" max="2560" width="2.7109375" style="42" customWidth="1"/>
    <col min="2561" max="2561" width="25.7109375" style="42" customWidth="1"/>
    <col min="2562" max="2562" width="11" style="42" customWidth="1"/>
    <col min="2563" max="2566" width="25.7109375" style="42" customWidth="1"/>
    <col min="2567" max="2567" width="12.28515625" style="42" customWidth="1"/>
    <col min="2568" max="2568" width="14.85546875" style="42" customWidth="1"/>
    <col min="2569" max="2569" width="11" style="42" customWidth="1"/>
    <col min="2570" max="2570" width="12.28515625" style="42" customWidth="1"/>
    <col min="2571" max="2571" width="14.5703125" style="42" customWidth="1"/>
    <col min="2572" max="2572" width="11" style="42" customWidth="1"/>
    <col min="2573" max="2573" width="12.28515625" style="42" customWidth="1"/>
    <col min="2574" max="2574" width="14.42578125" style="42" customWidth="1"/>
    <col min="2575" max="2575" width="11" style="42" customWidth="1"/>
    <col min="2576" max="2576" width="12.28515625" style="42" customWidth="1"/>
    <col min="2577" max="2577" width="14.5703125" style="42" customWidth="1"/>
    <col min="2578" max="2578" width="11" style="42" customWidth="1"/>
    <col min="2579" max="2579" width="12.28515625" style="42" customWidth="1"/>
    <col min="2580" max="2580" width="14.5703125" style="42" customWidth="1"/>
    <col min="2581" max="2581" width="11" style="42" customWidth="1"/>
    <col min="2582" max="2582" width="12.28515625" style="42" customWidth="1"/>
    <col min="2583" max="2583" width="14.5703125" style="42" customWidth="1"/>
    <col min="2584" max="2584" width="11" style="42" customWidth="1"/>
    <col min="2585" max="2815" width="9.140625" style="42"/>
    <col min="2816" max="2816" width="2.7109375" style="42" customWidth="1"/>
    <col min="2817" max="2817" width="25.7109375" style="42" customWidth="1"/>
    <col min="2818" max="2818" width="11" style="42" customWidth="1"/>
    <col min="2819" max="2822" width="25.7109375" style="42" customWidth="1"/>
    <col min="2823" max="2823" width="12.28515625" style="42" customWidth="1"/>
    <col min="2824" max="2824" width="14.85546875" style="42" customWidth="1"/>
    <col min="2825" max="2825" width="11" style="42" customWidth="1"/>
    <col min="2826" max="2826" width="12.28515625" style="42" customWidth="1"/>
    <col min="2827" max="2827" width="14.5703125" style="42" customWidth="1"/>
    <col min="2828" max="2828" width="11" style="42" customWidth="1"/>
    <col min="2829" max="2829" width="12.28515625" style="42" customWidth="1"/>
    <col min="2830" max="2830" width="14.42578125" style="42" customWidth="1"/>
    <col min="2831" max="2831" width="11" style="42" customWidth="1"/>
    <col min="2832" max="2832" width="12.28515625" style="42" customWidth="1"/>
    <col min="2833" max="2833" width="14.5703125" style="42" customWidth="1"/>
    <col min="2834" max="2834" width="11" style="42" customWidth="1"/>
    <col min="2835" max="2835" width="12.28515625" style="42" customWidth="1"/>
    <col min="2836" max="2836" width="14.5703125" style="42" customWidth="1"/>
    <col min="2837" max="2837" width="11" style="42" customWidth="1"/>
    <col min="2838" max="2838" width="12.28515625" style="42" customWidth="1"/>
    <col min="2839" max="2839" width="14.5703125" style="42" customWidth="1"/>
    <col min="2840" max="2840" width="11" style="42" customWidth="1"/>
    <col min="2841" max="3071" width="9.140625" style="42"/>
    <col min="3072" max="3072" width="2.7109375" style="42" customWidth="1"/>
    <col min="3073" max="3073" width="25.7109375" style="42" customWidth="1"/>
    <col min="3074" max="3074" width="11" style="42" customWidth="1"/>
    <col min="3075" max="3078" width="25.7109375" style="42" customWidth="1"/>
    <col min="3079" max="3079" width="12.28515625" style="42" customWidth="1"/>
    <col min="3080" max="3080" width="14.85546875" style="42" customWidth="1"/>
    <col min="3081" max="3081" width="11" style="42" customWidth="1"/>
    <col min="3082" max="3082" width="12.28515625" style="42" customWidth="1"/>
    <col min="3083" max="3083" width="14.5703125" style="42" customWidth="1"/>
    <col min="3084" max="3084" width="11" style="42" customWidth="1"/>
    <col min="3085" max="3085" width="12.28515625" style="42" customWidth="1"/>
    <col min="3086" max="3086" width="14.42578125" style="42" customWidth="1"/>
    <col min="3087" max="3087" width="11" style="42" customWidth="1"/>
    <col min="3088" max="3088" width="12.28515625" style="42" customWidth="1"/>
    <col min="3089" max="3089" width="14.5703125" style="42" customWidth="1"/>
    <col min="3090" max="3090" width="11" style="42" customWidth="1"/>
    <col min="3091" max="3091" width="12.28515625" style="42" customWidth="1"/>
    <col min="3092" max="3092" width="14.5703125" style="42" customWidth="1"/>
    <col min="3093" max="3093" width="11" style="42" customWidth="1"/>
    <col min="3094" max="3094" width="12.28515625" style="42" customWidth="1"/>
    <col min="3095" max="3095" width="14.5703125" style="42" customWidth="1"/>
    <col min="3096" max="3096" width="11" style="42" customWidth="1"/>
    <col min="3097" max="3327" width="9.140625" style="42"/>
    <col min="3328" max="3328" width="2.7109375" style="42" customWidth="1"/>
    <col min="3329" max="3329" width="25.7109375" style="42" customWidth="1"/>
    <col min="3330" max="3330" width="11" style="42" customWidth="1"/>
    <col min="3331" max="3334" width="25.7109375" style="42" customWidth="1"/>
    <col min="3335" max="3335" width="12.28515625" style="42" customWidth="1"/>
    <col min="3336" max="3336" width="14.85546875" style="42" customWidth="1"/>
    <col min="3337" max="3337" width="11" style="42" customWidth="1"/>
    <col min="3338" max="3338" width="12.28515625" style="42" customWidth="1"/>
    <col min="3339" max="3339" width="14.5703125" style="42" customWidth="1"/>
    <col min="3340" max="3340" width="11" style="42" customWidth="1"/>
    <col min="3341" max="3341" width="12.28515625" style="42" customWidth="1"/>
    <col min="3342" max="3342" width="14.42578125" style="42" customWidth="1"/>
    <col min="3343" max="3343" width="11" style="42" customWidth="1"/>
    <col min="3344" max="3344" width="12.28515625" style="42" customWidth="1"/>
    <col min="3345" max="3345" width="14.5703125" style="42" customWidth="1"/>
    <col min="3346" max="3346" width="11" style="42" customWidth="1"/>
    <col min="3347" max="3347" width="12.28515625" style="42" customWidth="1"/>
    <col min="3348" max="3348" width="14.5703125" style="42" customWidth="1"/>
    <col min="3349" max="3349" width="11" style="42" customWidth="1"/>
    <col min="3350" max="3350" width="12.28515625" style="42" customWidth="1"/>
    <col min="3351" max="3351" width="14.5703125" style="42" customWidth="1"/>
    <col min="3352" max="3352" width="11" style="42" customWidth="1"/>
    <col min="3353" max="3583" width="9.140625" style="42"/>
    <col min="3584" max="3584" width="2.7109375" style="42" customWidth="1"/>
    <col min="3585" max="3585" width="25.7109375" style="42" customWidth="1"/>
    <col min="3586" max="3586" width="11" style="42" customWidth="1"/>
    <col min="3587" max="3590" width="25.7109375" style="42" customWidth="1"/>
    <col min="3591" max="3591" width="12.28515625" style="42" customWidth="1"/>
    <col min="3592" max="3592" width="14.85546875" style="42" customWidth="1"/>
    <col min="3593" max="3593" width="11" style="42" customWidth="1"/>
    <col min="3594" max="3594" width="12.28515625" style="42" customWidth="1"/>
    <col min="3595" max="3595" width="14.5703125" style="42" customWidth="1"/>
    <col min="3596" max="3596" width="11" style="42" customWidth="1"/>
    <col min="3597" max="3597" width="12.28515625" style="42" customWidth="1"/>
    <col min="3598" max="3598" width="14.42578125" style="42" customWidth="1"/>
    <col min="3599" max="3599" width="11" style="42" customWidth="1"/>
    <col min="3600" max="3600" width="12.28515625" style="42" customWidth="1"/>
    <col min="3601" max="3601" width="14.5703125" style="42" customWidth="1"/>
    <col min="3602" max="3602" width="11" style="42" customWidth="1"/>
    <col min="3603" max="3603" width="12.28515625" style="42" customWidth="1"/>
    <col min="3604" max="3604" width="14.5703125" style="42" customWidth="1"/>
    <col min="3605" max="3605" width="11" style="42" customWidth="1"/>
    <col min="3606" max="3606" width="12.28515625" style="42" customWidth="1"/>
    <col min="3607" max="3607" width="14.5703125" style="42" customWidth="1"/>
    <col min="3608" max="3608" width="11" style="42" customWidth="1"/>
    <col min="3609" max="3839" width="9.140625" style="42"/>
    <col min="3840" max="3840" width="2.7109375" style="42" customWidth="1"/>
    <col min="3841" max="3841" width="25.7109375" style="42" customWidth="1"/>
    <col min="3842" max="3842" width="11" style="42" customWidth="1"/>
    <col min="3843" max="3846" width="25.7109375" style="42" customWidth="1"/>
    <col min="3847" max="3847" width="12.28515625" style="42" customWidth="1"/>
    <col min="3848" max="3848" width="14.85546875" style="42" customWidth="1"/>
    <col min="3849" max="3849" width="11" style="42" customWidth="1"/>
    <col min="3850" max="3850" width="12.28515625" style="42" customWidth="1"/>
    <col min="3851" max="3851" width="14.5703125" style="42" customWidth="1"/>
    <col min="3852" max="3852" width="11" style="42" customWidth="1"/>
    <col min="3853" max="3853" width="12.28515625" style="42" customWidth="1"/>
    <col min="3854" max="3854" width="14.42578125" style="42" customWidth="1"/>
    <col min="3855" max="3855" width="11" style="42" customWidth="1"/>
    <col min="3856" max="3856" width="12.28515625" style="42" customWidth="1"/>
    <col min="3857" max="3857" width="14.5703125" style="42" customWidth="1"/>
    <col min="3858" max="3858" width="11" style="42" customWidth="1"/>
    <col min="3859" max="3859" width="12.28515625" style="42" customWidth="1"/>
    <col min="3860" max="3860" width="14.5703125" style="42" customWidth="1"/>
    <col min="3861" max="3861" width="11" style="42" customWidth="1"/>
    <col min="3862" max="3862" width="12.28515625" style="42" customWidth="1"/>
    <col min="3863" max="3863" width="14.5703125" style="42" customWidth="1"/>
    <col min="3864" max="3864" width="11" style="42" customWidth="1"/>
    <col min="3865" max="4095" width="9.140625" style="42"/>
    <col min="4096" max="4096" width="2.7109375" style="42" customWidth="1"/>
    <col min="4097" max="4097" width="25.7109375" style="42" customWidth="1"/>
    <col min="4098" max="4098" width="11" style="42" customWidth="1"/>
    <col min="4099" max="4102" width="25.7109375" style="42" customWidth="1"/>
    <col min="4103" max="4103" width="12.28515625" style="42" customWidth="1"/>
    <col min="4104" max="4104" width="14.85546875" style="42" customWidth="1"/>
    <col min="4105" max="4105" width="11" style="42" customWidth="1"/>
    <col min="4106" max="4106" width="12.28515625" style="42" customWidth="1"/>
    <col min="4107" max="4107" width="14.5703125" style="42" customWidth="1"/>
    <col min="4108" max="4108" width="11" style="42" customWidth="1"/>
    <col min="4109" max="4109" width="12.28515625" style="42" customWidth="1"/>
    <col min="4110" max="4110" width="14.42578125" style="42" customWidth="1"/>
    <col min="4111" max="4111" width="11" style="42" customWidth="1"/>
    <col min="4112" max="4112" width="12.28515625" style="42" customWidth="1"/>
    <col min="4113" max="4113" width="14.5703125" style="42" customWidth="1"/>
    <col min="4114" max="4114" width="11" style="42" customWidth="1"/>
    <col min="4115" max="4115" width="12.28515625" style="42" customWidth="1"/>
    <col min="4116" max="4116" width="14.5703125" style="42" customWidth="1"/>
    <col min="4117" max="4117" width="11" style="42" customWidth="1"/>
    <col min="4118" max="4118" width="12.28515625" style="42" customWidth="1"/>
    <col min="4119" max="4119" width="14.5703125" style="42" customWidth="1"/>
    <col min="4120" max="4120" width="11" style="42" customWidth="1"/>
    <col min="4121" max="4351" width="9.140625" style="42"/>
    <col min="4352" max="4352" width="2.7109375" style="42" customWidth="1"/>
    <col min="4353" max="4353" width="25.7109375" style="42" customWidth="1"/>
    <col min="4354" max="4354" width="11" style="42" customWidth="1"/>
    <col min="4355" max="4358" width="25.7109375" style="42" customWidth="1"/>
    <col min="4359" max="4359" width="12.28515625" style="42" customWidth="1"/>
    <col min="4360" max="4360" width="14.85546875" style="42" customWidth="1"/>
    <col min="4361" max="4361" width="11" style="42" customWidth="1"/>
    <col min="4362" max="4362" width="12.28515625" style="42" customWidth="1"/>
    <col min="4363" max="4363" width="14.5703125" style="42" customWidth="1"/>
    <col min="4364" max="4364" width="11" style="42" customWidth="1"/>
    <col min="4365" max="4365" width="12.28515625" style="42" customWidth="1"/>
    <col min="4366" max="4366" width="14.42578125" style="42" customWidth="1"/>
    <col min="4367" max="4367" width="11" style="42" customWidth="1"/>
    <col min="4368" max="4368" width="12.28515625" style="42" customWidth="1"/>
    <col min="4369" max="4369" width="14.5703125" style="42" customWidth="1"/>
    <col min="4370" max="4370" width="11" style="42" customWidth="1"/>
    <col min="4371" max="4371" width="12.28515625" style="42" customWidth="1"/>
    <col min="4372" max="4372" width="14.5703125" style="42" customWidth="1"/>
    <col min="4373" max="4373" width="11" style="42" customWidth="1"/>
    <col min="4374" max="4374" width="12.28515625" style="42" customWidth="1"/>
    <col min="4375" max="4375" width="14.5703125" style="42" customWidth="1"/>
    <col min="4376" max="4376" width="11" style="42" customWidth="1"/>
    <col min="4377" max="4607" width="9.140625" style="42"/>
    <col min="4608" max="4608" width="2.7109375" style="42" customWidth="1"/>
    <col min="4609" max="4609" width="25.7109375" style="42" customWidth="1"/>
    <col min="4610" max="4610" width="11" style="42" customWidth="1"/>
    <col min="4611" max="4614" width="25.7109375" style="42" customWidth="1"/>
    <col min="4615" max="4615" width="12.28515625" style="42" customWidth="1"/>
    <col min="4616" max="4616" width="14.85546875" style="42" customWidth="1"/>
    <col min="4617" max="4617" width="11" style="42" customWidth="1"/>
    <col min="4618" max="4618" width="12.28515625" style="42" customWidth="1"/>
    <col min="4619" max="4619" width="14.5703125" style="42" customWidth="1"/>
    <col min="4620" max="4620" width="11" style="42" customWidth="1"/>
    <col min="4621" max="4621" width="12.28515625" style="42" customWidth="1"/>
    <col min="4622" max="4622" width="14.42578125" style="42" customWidth="1"/>
    <col min="4623" max="4623" width="11" style="42" customWidth="1"/>
    <col min="4624" max="4624" width="12.28515625" style="42" customWidth="1"/>
    <col min="4625" max="4625" width="14.5703125" style="42" customWidth="1"/>
    <col min="4626" max="4626" width="11" style="42" customWidth="1"/>
    <col min="4627" max="4627" width="12.28515625" style="42" customWidth="1"/>
    <col min="4628" max="4628" width="14.5703125" style="42" customWidth="1"/>
    <col min="4629" max="4629" width="11" style="42" customWidth="1"/>
    <col min="4630" max="4630" width="12.28515625" style="42" customWidth="1"/>
    <col min="4631" max="4631" width="14.5703125" style="42" customWidth="1"/>
    <col min="4632" max="4632" width="11" style="42" customWidth="1"/>
    <col min="4633" max="4863" width="9.140625" style="42"/>
    <col min="4864" max="4864" width="2.7109375" style="42" customWidth="1"/>
    <col min="4865" max="4865" width="25.7109375" style="42" customWidth="1"/>
    <col min="4866" max="4866" width="11" style="42" customWidth="1"/>
    <col min="4867" max="4870" width="25.7109375" style="42" customWidth="1"/>
    <col min="4871" max="4871" width="12.28515625" style="42" customWidth="1"/>
    <col min="4872" max="4872" width="14.85546875" style="42" customWidth="1"/>
    <col min="4873" max="4873" width="11" style="42" customWidth="1"/>
    <col min="4874" max="4874" width="12.28515625" style="42" customWidth="1"/>
    <col min="4875" max="4875" width="14.5703125" style="42" customWidth="1"/>
    <col min="4876" max="4876" width="11" style="42" customWidth="1"/>
    <col min="4877" max="4877" width="12.28515625" style="42" customWidth="1"/>
    <col min="4878" max="4878" width="14.42578125" style="42" customWidth="1"/>
    <col min="4879" max="4879" width="11" style="42" customWidth="1"/>
    <col min="4880" max="4880" width="12.28515625" style="42" customWidth="1"/>
    <col min="4881" max="4881" width="14.5703125" style="42" customWidth="1"/>
    <col min="4882" max="4882" width="11" style="42" customWidth="1"/>
    <col min="4883" max="4883" width="12.28515625" style="42" customWidth="1"/>
    <col min="4884" max="4884" width="14.5703125" style="42" customWidth="1"/>
    <col min="4885" max="4885" width="11" style="42" customWidth="1"/>
    <col min="4886" max="4886" width="12.28515625" style="42" customWidth="1"/>
    <col min="4887" max="4887" width="14.5703125" style="42" customWidth="1"/>
    <col min="4888" max="4888" width="11" style="42" customWidth="1"/>
    <col min="4889" max="5119" width="9.140625" style="42"/>
    <col min="5120" max="5120" width="2.7109375" style="42" customWidth="1"/>
    <col min="5121" max="5121" width="25.7109375" style="42" customWidth="1"/>
    <col min="5122" max="5122" width="11" style="42" customWidth="1"/>
    <col min="5123" max="5126" width="25.7109375" style="42" customWidth="1"/>
    <col min="5127" max="5127" width="12.28515625" style="42" customWidth="1"/>
    <col min="5128" max="5128" width="14.85546875" style="42" customWidth="1"/>
    <col min="5129" max="5129" width="11" style="42" customWidth="1"/>
    <col min="5130" max="5130" width="12.28515625" style="42" customWidth="1"/>
    <col min="5131" max="5131" width="14.5703125" style="42" customWidth="1"/>
    <col min="5132" max="5132" width="11" style="42" customWidth="1"/>
    <col min="5133" max="5133" width="12.28515625" style="42" customWidth="1"/>
    <col min="5134" max="5134" width="14.42578125" style="42" customWidth="1"/>
    <col min="5135" max="5135" width="11" style="42" customWidth="1"/>
    <col min="5136" max="5136" width="12.28515625" style="42" customWidth="1"/>
    <col min="5137" max="5137" width="14.5703125" style="42" customWidth="1"/>
    <col min="5138" max="5138" width="11" style="42" customWidth="1"/>
    <col min="5139" max="5139" width="12.28515625" style="42" customWidth="1"/>
    <col min="5140" max="5140" width="14.5703125" style="42" customWidth="1"/>
    <col min="5141" max="5141" width="11" style="42" customWidth="1"/>
    <col min="5142" max="5142" width="12.28515625" style="42" customWidth="1"/>
    <col min="5143" max="5143" width="14.5703125" style="42" customWidth="1"/>
    <col min="5144" max="5144" width="11" style="42" customWidth="1"/>
    <col min="5145" max="5375" width="9.140625" style="42"/>
    <col min="5376" max="5376" width="2.7109375" style="42" customWidth="1"/>
    <col min="5377" max="5377" width="25.7109375" style="42" customWidth="1"/>
    <col min="5378" max="5378" width="11" style="42" customWidth="1"/>
    <col min="5379" max="5382" width="25.7109375" style="42" customWidth="1"/>
    <col min="5383" max="5383" width="12.28515625" style="42" customWidth="1"/>
    <col min="5384" max="5384" width="14.85546875" style="42" customWidth="1"/>
    <col min="5385" max="5385" width="11" style="42" customWidth="1"/>
    <col min="5386" max="5386" width="12.28515625" style="42" customWidth="1"/>
    <col min="5387" max="5387" width="14.5703125" style="42" customWidth="1"/>
    <col min="5388" max="5388" width="11" style="42" customWidth="1"/>
    <col min="5389" max="5389" width="12.28515625" style="42" customWidth="1"/>
    <col min="5390" max="5390" width="14.42578125" style="42" customWidth="1"/>
    <col min="5391" max="5391" width="11" style="42" customWidth="1"/>
    <col min="5392" max="5392" width="12.28515625" style="42" customWidth="1"/>
    <col min="5393" max="5393" width="14.5703125" style="42" customWidth="1"/>
    <col min="5394" max="5394" width="11" style="42" customWidth="1"/>
    <col min="5395" max="5395" width="12.28515625" style="42" customWidth="1"/>
    <col min="5396" max="5396" width="14.5703125" style="42" customWidth="1"/>
    <col min="5397" max="5397" width="11" style="42" customWidth="1"/>
    <col min="5398" max="5398" width="12.28515625" style="42" customWidth="1"/>
    <col min="5399" max="5399" width="14.5703125" style="42" customWidth="1"/>
    <col min="5400" max="5400" width="11" style="42" customWidth="1"/>
    <col min="5401" max="5631" width="9.140625" style="42"/>
    <col min="5632" max="5632" width="2.7109375" style="42" customWidth="1"/>
    <col min="5633" max="5633" width="25.7109375" style="42" customWidth="1"/>
    <col min="5634" max="5634" width="11" style="42" customWidth="1"/>
    <col min="5635" max="5638" width="25.7109375" style="42" customWidth="1"/>
    <col min="5639" max="5639" width="12.28515625" style="42" customWidth="1"/>
    <col min="5640" max="5640" width="14.85546875" style="42" customWidth="1"/>
    <col min="5641" max="5641" width="11" style="42" customWidth="1"/>
    <col min="5642" max="5642" width="12.28515625" style="42" customWidth="1"/>
    <col min="5643" max="5643" width="14.5703125" style="42" customWidth="1"/>
    <col min="5644" max="5644" width="11" style="42" customWidth="1"/>
    <col min="5645" max="5645" width="12.28515625" style="42" customWidth="1"/>
    <col min="5646" max="5646" width="14.42578125" style="42" customWidth="1"/>
    <col min="5647" max="5647" width="11" style="42" customWidth="1"/>
    <col min="5648" max="5648" width="12.28515625" style="42" customWidth="1"/>
    <col min="5649" max="5649" width="14.5703125" style="42" customWidth="1"/>
    <col min="5650" max="5650" width="11" style="42" customWidth="1"/>
    <col min="5651" max="5651" width="12.28515625" style="42" customWidth="1"/>
    <col min="5652" max="5652" width="14.5703125" style="42" customWidth="1"/>
    <col min="5653" max="5653" width="11" style="42" customWidth="1"/>
    <col min="5654" max="5654" width="12.28515625" style="42" customWidth="1"/>
    <col min="5655" max="5655" width="14.5703125" style="42" customWidth="1"/>
    <col min="5656" max="5656" width="11" style="42" customWidth="1"/>
    <col min="5657" max="5887" width="9.140625" style="42"/>
    <col min="5888" max="5888" width="2.7109375" style="42" customWidth="1"/>
    <col min="5889" max="5889" width="25.7109375" style="42" customWidth="1"/>
    <col min="5890" max="5890" width="11" style="42" customWidth="1"/>
    <col min="5891" max="5894" width="25.7109375" style="42" customWidth="1"/>
    <col min="5895" max="5895" width="12.28515625" style="42" customWidth="1"/>
    <col min="5896" max="5896" width="14.85546875" style="42" customWidth="1"/>
    <col min="5897" max="5897" width="11" style="42" customWidth="1"/>
    <col min="5898" max="5898" width="12.28515625" style="42" customWidth="1"/>
    <col min="5899" max="5899" width="14.5703125" style="42" customWidth="1"/>
    <col min="5900" max="5900" width="11" style="42" customWidth="1"/>
    <col min="5901" max="5901" width="12.28515625" style="42" customWidth="1"/>
    <col min="5902" max="5902" width="14.42578125" style="42" customWidth="1"/>
    <col min="5903" max="5903" width="11" style="42" customWidth="1"/>
    <col min="5904" max="5904" width="12.28515625" style="42" customWidth="1"/>
    <col min="5905" max="5905" width="14.5703125" style="42" customWidth="1"/>
    <col min="5906" max="5906" width="11" style="42" customWidth="1"/>
    <col min="5907" max="5907" width="12.28515625" style="42" customWidth="1"/>
    <col min="5908" max="5908" width="14.5703125" style="42" customWidth="1"/>
    <col min="5909" max="5909" width="11" style="42" customWidth="1"/>
    <col min="5910" max="5910" width="12.28515625" style="42" customWidth="1"/>
    <col min="5911" max="5911" width="14.5703125" style="42" customWidth="1"/>
    <col min="5912" max="5912" width="11" style="42" customWidth="1"/>
    <col min="5913" max="6143" width="9.140625" style="42"/>
    <col min="6144" max="6144" width="2.7109375" style="42" customWidth="1"/>
    <col min="6145" max="6145" width="25.7109375" style="42" customWidth="1"/>
    <col min="6146" max="6146" width="11" style="42" customWidth="1"/>
    <col min="6147" max="6150" width="25.7109375" style="42" customWidth="1"/>
    <col min="6151" max="6151" width="12.28515625" style="42" customWidth="1"/>
    <col min="6152" max="6152" width="14.85546875" style="42" customWidth="1"/>
    <col min="6153" max="6153" width="11" style="42" customWidth="1"/>
    <col min="6154" max="6154" width="12.28515625" style="42" customWidth="1"/>
    <col min="6155" max="6155" width="14.5703125" style="42" customWidth="1"/>
    <col min="6156" max="6156" width="11" style="42" customWidth="1"/>
    <col min="6157" max="6157" width="12.28515625" style="42" customWidth="1"/>
    <col min="6158" max="6158" width="14.42578125" style="42" customWidth="1"/>
    <col min="6159" max="6159" width="11" style="42" customWidth="1"/>
    <col min="6160" max="6160" width="12.28515625" style="42" customWidth="1"/>
    <col min="6161" max="6161" width="14.5703125" style="42" customWidth="1"/>
    <col min="6162" max="6162" width="11" style="42" customWidth="1"/>
    <col min="6163" max="6163" width="12.28515625" style="42" customWidth="1"/>
    <col min="6164" max="6164" width="14.5703125" style="42" customWidth="1"/>
    <col min="6165" max="6165" width="11" style="42" customWidth="1"/>
    <col min="6166" max="6166" width="12.28515625" style="42" customWidth="1"/>
    <col min="6167" max="6167" width="14.5703125" style="42" customWidth="1"/>
    <col min="6168" max="6168" width="11" style="42" customWidth="1"/>
    <col min="6169" max="6399" width="9.140625" style="42"/>
    <col min="6400" max="6400" width="2.7109375" style="42" customWidth="1"/>
    <col min="6401" max="6401" width="25.7109375" style="42" customWidth="1"/>
    <col min="6402" max="6402" width="11" style="42" customWidth="1"/>
    <col min="6403" max="6406" width="25.7109375" style="42" customWidth="1"/>
    <col min="6407" max="6407" width="12.28515625" style="42" customWidth="1"/>
    <col min="6408" max="6408" width="14.85546875" style="42" customWidth="1"/>
    <col min="6409" max="6409" width="11" style="42" customWidth="1"/>
    <col min="6410" max="6410" width="12.28515625" style="42" customWidth="1"/>
    <col min="6411" max="6411" width="14.5703125" style="42" customWidth="1"/>
    <col min="6412" max="6412" width="11" style="42" customWidth="1"/>
    <col min="6413" max="6413" width="12.28515625" style="42" customWidth="1"/>
    <col min="6414" max="6414" width="14.42578125" style="42" customWidth="1"/>
    <col min="6415" max="6415" width="11" style="42" customWidth="1"/>
    <col min="6416" max="6416" width="12.28515625" style="42" customWidth="1"/>
    <col min="6417" max="6417" width="14.5703125" style="42" customWidth="1"/>
    <col min="6418" max="6418" width="11" style="42" customWidth="1"/>
    <col min="6419" max="6419" width="12.28515625" style="42" customWidth="1"/>
    <col min="6420" max="6420" width="14.5703125" style="42" customWidth="1"/>
    <col min="6421" max="6421" width="11" style="42" customWidth="1"/>
    <col min="6422" max="6422" width="12.28515625" style="42" customWidth="1"/>
    <col min="6423" max="6423" width="14.5703125" style="42" customWidth="1"/>
    <col min="6424" max="6424" width="11" style="42" customWidth="1"/>
    <col min="6425" max="6655" width="9.140625" style="42"/>
    <col min="6656" max="6656" width="2.7109375" style="42" customWidth="1"/>
    <col min="6657" max="6657" width="25.7109375" style="42" customWidth="1"/>
    <col min="6658" max="6658" width="11" style="42" customWidth="1"/>
    <col min="6659" max="6662" width="25.7109375" style="42" customWidth="1"/>
    <col min="6663" max="6663" width="12.28515625" style="42" customWidth="1"/>
    <col min="6664" max="6664" width="14.85546875" style="42" customWidth="1"/>
    <col min="6665" max="6665" width="11" style="42" customWidth="1"/>
    <col min="6666" max="6666" width="12.28515625" style="42" customWidth="1"/>
    <col min="6667" max="6667" width="14.5703125" style="42" customWidth="1"/>
    <col min="6668" max="6668" width="11" style="42" customWidth="1"/>
    <col min="6669" max="6669" width="12.28515625" style="42" customWidth="1"/>
    <col min="6670" max="6670" width="14.42578125" style="42" customWidth="1"/>
    <col min="6671" max="6671" width="11" style="42" customWidth="1"/>
    <col min="6672" max="6672" width="12.28515625" style="42" customWidth="1"/>
    <col min="6673" max="6673" width="14.5703125" style="42" customWidth="1"/>
    <col min="6674" max="6674" width="11" style="42" customWidth="1"/>
    <col min="6675" max="6675" width="12.28515625" style="42" customWidth="1"/>
    <col min="6676" max="6676" width="14.5703125" style="42" customWidth="1"/>
    <col min="6677" max="6677" width="11" style="42" customWidth="1"/>
    <col min="6678" max="6678" width="12.28515625" style="42" customWidth="1"/>
    <col min="6679" max="6679" width="14.5703125" style="42" customWidth="1"/>
    <col min="6680" max="6680" width="11" style="42" customWidth="1"/>
    <col min="6681" max="6911" width="9.140625" style="42"/>
    <col min="6912" max="6912" width="2.7109375" style="42" customWidth="1"/>
    <col min="6913" max="6913" width="25.7109375" style="42" customWidth="1"/>
    <col min="6914" max="6914" width="11" style="42" customWidth="1"/>
    <col min="6915" max="6918" width="25.7109375" style="42" customWidth="1"/>
    <col min="6919" max="6919" width="12.28515625" style="42" customWidth="1"/>
    <col min="6920" max="6920" width="14.85546875" style="42" customWidth="1"/>
    <col min="6921" max="6921" width="11" style="42" customWidth="1"/>
    <col min="6922" max="6922" width="12.28515625" style="42" customWidth="1"/>
    <col min="6923" max="6923" width="14.5703125" style="42" customWidth="1"/>
    <col min="6924" max="6924" width="11" style="42" customWidth="1"/>
    <col min="6925" max="6925" width="12.28515625" style="42" customWidth="1"/>
    <col min="6926" max="6926" width="14.42578125" style="42" customWidth="1"/>
    <col min="6927" max="6927" width="11" style="42" customWidth="1"/>
    <col min="6928" max="6928" width="12.28515625" style="42" customWidth="1"/>
    <col min="6929" max="6929" width="14.5703125" style="42" customWidth="1"/>
    <col min="6930" max="6930" width="11" style="42" customWidth="1"/>
    <col min="6931" max="6931" width="12.28515625" style="42" customWidth="1"/>
    <col min="6932" max="6932" width="14.5703125" style="42" customWidth="1"/>
    <col min="6933" max="6933" width="11" style="42" customWidth="1"/>
    <col min="6934" max="6934" width="12.28515625" style="42" customWidth="1"/>
    <col min="6935" max="6935" width="14.5703125" style="42" customWidth="1"/>
    <col min="6936" max="6936" width="11" style="42" customWidth="1"/>
    <col min="6937" max="7167" width="9.140625" style="42"/>
    <col min="7168" max="7168" width="2.7109375" style="42" customWidth="1"/>
    <col min="7169" max="7169" width="25.7109375" style="42" customWidth="1"/>
    <col min="7170" max="7170" width="11" style="42" customWidth="1"/>
    <col min="7171" max="7174" width="25.7109375" style="42" customWidth="1"/>
    <col min="7175" max="7175" width="12.28515625" style="42" customWidth="1"/>
    <col min="7176" max="7176" width="14.85546875" style="42" customWidth="1"/>
    <col min="7177" max="7177" width="11" style="42" customWidth="1"/>
    <col min="7178" max="7178" width="12.28515625" style="42" customWidth="1"/>
    <col min="7179" max="7179" width="14.5703125" style="42" customWidth="1"/>
    <col min="7180" max="7180" width="11" style="42" customWidth="1"/>
    <col min="7181" max="7181" width="12.28515625" style="42" customWidth="1"/>
    <col min="7182" max="7182" width="14.42578125" style="42" customWidth="1"/>
    <col min="7183" max="7183" width="11" style="42" customWidth="1"/>
    <col min="7184" max="7184" width="12.28515625" style="42" customWidth="1"/>
    <col min="7185" max="7185" width="14.5703125" style="42" customWidth="1"/>
    <col min="7186" max="7186" width="11" style="42" customWidth="1"/>
    <col min="7187" max="7187" width="12.28515625" style="42" customWidth="1"/>
    <col min="7188" max="7188" width="14.5703125" style="42" customWidth="1"/>
    <col min="7189" max="7189" width="11" style="42" customWidth="1"/>
    <col min="7190" max="7190" width="12.28515625" style="42" customWidth="1"/>
    <col min="7191" max="7191" width="14.5703125" style="42" customWidth="1"/>
    <col min="7192" max="7192" width="11" style="42" customWidth="1"/>
    <col min="7193" max="7423" width="9.140625" style="42"/>
    <col min="7424" max="7424" width="2.7109375" style="42" customWidth="1"/>
    <col min="7425" max="7425" width="25.7109375" style="42" customWidth="1"/>
    <col min="7426" max="7426" width="11" style="42" customWidth="1"/>
    <col min="7427" max="7430" width="25.7109375" style="42" customWidth="1"/>
    <col min="7431" max="7431" width="12.28515625" style="42" customWidth="1"/>
    <col min="7432" max="7432" width="14.85546875" style="42" customWidth="1"/>
    <col min="7433" max="7433" width="11" style="42" customWidth="1"/>
    <col min="7434" max="7434" width="12.28515625" style="42" customWidth="1"/>
    <col min="7435" max="7435" width="14.5703125" style="42" customWidth="1"/>
    <col min="7436" max="7436" width="11" style="42" customWidth="1"/>
    <col min="7437" max="7437" width="12.28515625" style="42" customWidth="1"/>
    <col min="7438" max="7438" width="14.42578125" style="42" customWidth="1"/>
    <col min="7439" max="7439" width="11" style="42" customWidth="1"/>
    <col min="7440" max="7440" width="12.28515625" style="42" customWidth="1"/>
    <col min="7441" max="7441" width="14.5703125" style="42" customWidth="1"/>
    <col min="7442" max="7442" width="11" style="42" customWidth="1"/>
    <col min="7443" max="7443" width="12.28515625" style="42" customWidth="1"/>
    <col min="7444" max="7444" width="14.5703125" style="42" customWidth="1"/>
    <col min="7445" max="7445" width="11" style="42" customWidth="1"/>
    <col min="7446" max="7446" width="12.28515625" style="42" customWidth="1"/>
    <col min="7447" max="7447" width="14.5703125" style="42" customWidth="1"/>
    <col min="7448" max="7448" width="11" style="42" customWidth="1"/>
    <col min="7449" max="7679" width="9.140625" style="42"/>
    <col min="7680" max="7680" width="2.7109375" style="42" customWidth="1"/>
    <col min="7681" max="7681" width="25.7109375" style="42" customWidth="1"/>
    <col min="7682" max="7682" width="11" style="42" customWidth="1"/>
    <col min="7683" max="7686" width="25.7109375" style="42" customWidth="1"/>
    <col min="7687" max="7687" width="12.28515625" style="42" customWidth="1"/>
    <col min="7688" max="7688" width="14.85546875" style="42" customWidth="1"/>
    <col min="7689" max="7689" width="11" style="42" customWidth="1"/>
    <col min="7690" max="7690" width="12.28515625" style="42" customWidth="1"/>
    <col min="7691" max="7691" width="14.5703125" style="42" customWidth="1"/>
    <col min="7692" max="7692" width="11" style="42" customWidth="1"/>
    <col min="7693" max="7693" width="12.28515625" style="42" customWidth="1"/>
    <col min="7694" max="7694" width="14.42578125" style="42" customWidth="1"/>
    <col min="7695" max="7695" width="11" style="42" customWidth="1"/>
    <col min="7696" max="7696" width="12.28515625" style="42" customWidth="1"/>
    <col min="7697" max="7697" width="14.5703125" style="42" customWidth="1"/>
    <col min="7698" max="7698" width="11" style="42" customWidth="1"/>
    <col min="7699" max="7699" width="12.28515625" style="42" customWidth="1"/>
    <col min="7700" max="7700" width="14.5703125" style="42" customWidth="1"/>
    <col min="7701" max="7701" width="11" style="42" customWidth="1"/>
    <col min="7702" max="7702" width="12.28515625" style="42" customWidth="1"/>
    <col min="7703" max="7703" width="14.5703125" style="42" customWidth="1"/>
    <col min="7704" max="7704" width="11" style="42" customWidth="1"/>
    <col min="7705" max="7935" width="9.140625" style="42"/>
    <col min="7936" max="7936" width="2.7109375" style="42" customWidth="1"/>
    <col min="7937" max="7937" width="25.7109375" style="42" customWidth="1"/>
    <col min="7938" max="7938" width="11" style="42" customWidth="1"/>
    <col min="7939" max="7942" width="25.7109375" style="42" customWidth="1"/>
    <col min="7943" max="7943" width="12.28515625" style="42" customWidth="1"/>
    <col min="7944" max="7944" width="14.85546875" style="42" customWidth="1"/>
    <col min="7945" max="7945" width="11" style="42" customWidth="1"/>
    <col min="7946" max="7946" width="12.28515625" style="42" customWidth="1"/>
    <col min="7947" max="7947" width="14.5703125" style="42" customWidth="1"/>
    <col min="7948" max="7948" width="11" style="42" customWidth="1"/>
    <col min="7949" max="7949" width="12.28515625" style="42" customWidth="1"/>
    <col min="7950" max="7950" width="14.42578125" style="42" customWidth="1"/>
    <col min="7951" max="7951" width="11" style="42" customWidth="1"/>
    <col min="7952" max="7952" width="12.28515625" style="42" customWidth="1"/>
    <col min="7953" max="7953" width="14.5703125" style="42" customWidth="1"/>
    <col min="7954" max="7954" width="11" style="42" customWidth="1"/>
    <col min="7955" max="7955" width="12.28515625" style="42" customWidth="1"/>
    <col min="7956" max="7956" width="14.5703125" style="42" customWidth="1"/>
    <col min="7957" max="7957" width="11" style="42" customWidth="1"/>
    <col min="7958" max="7958" width="12.28515625" style="42" customWidth="1"/>
    <col min="7959" max="7959" width="14.5703125" style="42" customWidth="1"/>
    <col min="7960" max="7960" width="11" style="42" customWidth="1"/>
    <col min="7961" max="8191" width="9.140625" style="42"/>
    <col min="8192" max="8192" width="2.7109375" style="42" customWidth="1"/>
    <col min="8193" max="8193" width="25.7109375" style="42" customWidth="1"/>
    <col min="8194" max="8194" width="11" style="42" customWidth="1"/>
    <col min="8195" max="8198" width="25.7109375" style="42" customWidth="1"/>
    <col min="8199" max="8199" width="12.28515625" style="42" customWidth="1"/>
    <col min="8200" max="8200" width="14.85546875" style="42" customWidth="1"/>
    <col min="8201" max="8201" width="11" style="42" customWidth="1"/>
    <col min="8202" max="8202" width="12.28515625" style="42" customWidth="1"/>
    <col min="8203" max="8203" width="14.5703125" style="42" customWidth="1"/>
    <col min="8204" max="8204" width="11" style="42" customWidth="1"/>
    <col min="8205" max="8205" width="12.28515625" style="42" customWidth="1"/>
    <col min="8206" max="8206" width="14.42578125" style="42" customWidth="1"/>
    <col min="8207" max="8207" width="11" style="42" customWidth="1"/>
    <col min="8208" max="8208" width="12.28515625" style="42" customWidth="1"/>
    <col min="8209" max="8209" width="14.5703125" style="42" customWidth="1"/>
    <col min="8210" max="8210" width="11" style="42" customWidth="1"/>
    <col min="8211" max="8211" width="12.28515625" style="42" customWidth="1"/>
    <col min="8212" max="8212" width="14.5703125" style="42" customWidth="1"/>
    <col min="8213" max="8213" width="11" style="42" customWidth="1"/>
    <col min="8214" max="8214" width="12.28515625" style="42" customWidth="1"/>
    <col min="8215" max="8215" width="14.5703125" style="42" customWidth="1"/>
    <col min="8216" max="8216" width="11" style="42" customWidth="1"/>
    <col min="8217" max="8447" width="9.140625" style="42"/>
    <col min="8448" max="8448" width="2.7109375" style="42" customWidth="1"/>
    <col min="8449" max="8449" width="25.7109375" style="42" customWidth="1"/>
    <col min="8450" max="8450" width="11" style="42" customWidth="1"/>
    <col min="8451" max="8454" width="25.7109375" style="42" customWidth="1"/>
    <col min="8455" max="8455" width="12.28515625" style="42" customWidth="1"/>
    <col min="8456" max="8456" width="14.85546875" style="42" customWidth="1"/>
    <col min="8457" max="8457" width="11" style="42" customWidth="1"/>
    <col min="8458" max="8458" width="12.28515625" style="42" customWidth="1"/>
    <col min="8459" max="8459" width="14.5703125" style="42" customWidth="1"/>
    <col min="8460" max="8460" width="11" style="42" customWidth="1"/>
    <col min="8461" max="8461" width="12.28515625" style="42" customWidth="1"/>
    <col min="8462" max="8462" width="14.42578125" style="42" customWidth="1"/>
    <col min="8463" max="8463" width="11" style="42" customWidth="1"/>
    <col min="8464" max="8464" width="12.28515625" style="42" customWidth="1"/>
    <col min="8465" max="8465" width="14.5703125" style="42" customWidth="1"/>
    <col min="8466" max="8466" width="11" style="42" customWidth="1"/>
    <col min="8467" max="8467" width="12.28515625" style="42" customWidth="1"/>
    <col min="8468" max="8468" width="14.5703125" style="42" customWidth="1"/>
    <col min="8469" max="8469" width="11" style="42" customWidth="1"/>
    <col min="8470" max="8470" width="12.28515625" style="42" customWidth="1"/>
    <col min="8471" max="8471" width="14.5703125" style="42" customWidth="1"/>
    <col min="8472" max="8472" width="11" style="42" customWidth="1"/>
    <col min="8473" max="8703" width="9.140625" style="42"/>
    <col min="8704" max="8704" width="2.7109375" style="42" customWidth="1"/>
    <col min="8705" max="8705" width="25.7109375" style="42" customWidth="1"/>
    <col min="8706" max="8706" width="11" style="42" customWidth="1"/>
    <col min="8707" max="8710" width="25.7109375" style="42" customWidth="1"/>
    <col min="8711" max="8711" width="12.28515625" style="42" customWidth="1"/>
    <col min="8712" max="8712" width="14.85546875" style="42" customWidth="1"/>
    <col min="8713" max="8713" width="11" style="42" customWidth="1"/>
    <col min="8714" max="8714" width="12.28515625" style="42" customWidth="1"/>
    <col min="8715" max="8715" width="14.5703125" style="42" customWidth="1"/>
    <col min="8716" max="8716" width="11" style="42" customWidth="1"/>
    <col min="8717" max="8717" width="12.28515625" style="42" customWidth="1"/>
    <col min="8718" max="8718" width="14.42578125" style="42" customWidth="1"/>
    <col min="8719" max="8719" width="11" style="42" customWidth="1"/>
    <col min="8720" max="8720" width="12.28515625" style="42" customWidth="1"/>
    <col min="8721" max="8721" width="14.5703125" style="42" customWidth="1"/>
    <col min="8722" max="8722" width="11" style="42" customWidth="1"/>
    <col min="8723" max="8723" width="12.28515625" style="42" customWidth="1"/>
    <col min="8724" max="8724" width="14.5703125" style="42" customWidth="1"/>
    <col min="8725" max="8725" width="11" style="42" customWidth="1"/>
    <col min="8726" max="8726" width="12.28515625" style="42" customWidth="1"/>
    <col min="8727" max="8727" width="14.5703125" style="42" customWidth="1"/>
    <col min="8728" max="8728" width="11" style="42" customWidth="1"/>
    <col min="8729" max="8959" width="9.140625" style="42"/>
    <col min="8960" max="8960" width="2.7109375" style="42" customWidth="1"/>
    <col min="8961" max="8961" width="25.7109375" style="42" customWidth="1"/>
    <col min="8962" max="8962" width="11" style="42" customWidth="1"/>
    <col min="8963" max="8966" width="25.7109375" style="42" customWidth="1"/>
    <col min="8967" max="8967" width="12.28515625" style="42" customWidth="1"/>
    <col min="8968" max="8968" width="14.85546875" style="42" customWidth="1"/>
    <col min="8969" max="8969" width="11" style="42" customWidth="1"/>
    <col min="8970" max="8970" width="12.28515625" style="42" customWidth="1"/>
    <col min="8971" max="8971" width="14.5703125" style="42" customWidth="1"/>
    <col min="8972" max="8972" width="11" style="42" customWidth="1"/>
    <col min="8973" max="8973" width="12.28515625" style="42" customWidth="1"/>
    <col min="8974" max="8974" width="14.42578125" style="42" customWidth="1"/>
    <col min="8975" max="8975" width="11" style="42" customWidth="1"/>
    <col min="8976" max="8976" width="12.28515625" style="42" customWidth="1"/>
    <col min="8977" max="8977" width="14.5703125" style="42" customWidth="1"/>
    <col min="8978" max="8978" width="11" style="42" customWidth="1"/>
    <col min="8979" max="8979" width="12.28515625" style="42" customWidth="1"/>
    <col min="8980" max="8980" width="14.5703125" style="42" customWidth="1"/>
    <col min="8981" max="8981" width="11" style="42" customWidth="1"/>
    <col min="8982" max="8982" width="12.28515625" style="42" customWidth="1"/>
    <col min="8983" max="8983" width="14.5703125" style="42" customWidth="1"/>
    <col min="8984" max="8984" width="11" style="42" customWidth="1"/>
    <col min="8985" max="9215" width="9.140625" style="42"/>
    <col min="9216" max="9216" width="2.7109375" style="42" customWidth="1"/>
    <col min="9217" max="9217" width="25.7109375" style="42" customWidth="1"/>
    <col min="9218" max="9218" width="11" style="42" customWidth="1"/>
    <col min="9219" max="9222" width="25.7109375" style="42" customWidth="1"/>
    <col min="9223" max="9223" width="12.28515625" style="42" customWidth="1"/>
    <col min="9224" max="9224" width="14.85546875" style="42" customWidth="1"/>
    <col min="9225" max="9225" width="11" style="42" customWidth="1"/>
    <col min="9226" max="9226" width="12.28515625" style="42" customWidth="1"/>
    <col min="9227" max="9227" width="14.5703125" style="42" customWidth="1"/>
    <col min="9228" max="9228" width="11" style="42" customWidth="1"/>
    <col min="9229" max="9229" width="12.28515625" style="42" customWidth="1"/>
    <col min="9230" max="9230" width="14.42578125" style="42" customWidth="1"/>
    <col min="9231" max="9231" width="11" style="42" customWidth="1"/>
    <col min="9232" max="9232" width="12.28515625" style="42" customWidth="1"/>
    <col min="9233" max="9233" width="14.5703125" style="42" customWidth="1"/>
    <col min="9234" max="9234" width="11" style="42" customWidth="1"/>
    <col min="9235" max="9235" width="12.28515625" style="42" customWidth="1"/>
    <col min="9236" max="9236" width="14.5703125" style="42" customWidth="1"/>
    <col min="9237" max="9237" width="11" style="42" customWidth="1"/>
    <col min="9238" max="9238" width="12.28515625" style="42" customWidth="1"/>
    <col min="9239" max="9239" width="14.5703125" style="42" customWidth="1"/>
    <col min="9240" max="9240" width="11" style="42" customWidth="1"/>
    <col min="9241" max="9471" width="9.140625" style="42"/>
    <col min="9472" max="9472" width="2.7109375" style="42" customWidth="1"/>
    <col min="9473" max="9473" width="25.7109375" style="42" customWidth="1"/>
    <col min="9474" max="9474" width="11" style="42" customWidth="1"/>
    <col min="9475" max="9478" width="25.7109375" style="42" customWidth="1"/>
    <col min="9479" max="9479" width="12.28515625" style="42" customWidth="1"/>
    <col min="9480" max="9480" width="14.85546875" style="42" customWidth="1"/>
    <col min="9481" max="9481" width="11" style="42" customWidth="1"/>
    <col min="9482" max="9482" width="12.28515625" style="42" customWidth="1"/>
    <col min="9483" max="9483" width="14.5703125" style="42" customWidth="1"/>
    <col min="9484" max="9484" width="11" style="42" customWidth="1"/>
    <col min="9485" max="9485" width="12.28515625" style="42" customWidth="1"/>
    <col min="9486" max="9486" width="14.42578125" style="42" customWidth="1"/>
    <col min="9487" max="9487" width="11" style="42" customWidth="1"/>
    <col min="9488" max="9488" width="12.28515625" style="42" customWidth="1"/>
    <col min="9489" max="9489" width="14.5703125" style="42" customWidth="1"/>
    <col min="9490" max="9490" width="11" style="42" customWidth="1"/>
    <col min="9491" max="9491" width="12.28515625" style="42" customWidth="1"/>
    <col min="9492" max="9492" width="14.5703125" style="42" customWidth="1"/>
    <col min="9493" max="9493" width="11" style="42" customWidth="1"/>
    <col min="9494" max="9494" width="12.28515625" style="42" customWidth="1"/>
    <col min="9495" max="9495" width="14.5703125" style="42" customWidth="1"/>
    <col min="9496" max="9496" width="11" style="42" customWidth="1"/>
    <col min="9497" max="9727" width="9.140625" style="42"/>
    <col min="9728" max="9728" width="2.7109375" style="42" customWidth="1"/>
    <col min="9729" max="9729" width="25.7109375" style="42" customWidth="1"/>
    <col min="9730" max="9730" width="11" style="42" customWidth="1"/>
    <col min="9731" max="9734" width="25.7109375" style="42" customWidth="1"/>
    <col min="9735" max="9735" width="12.28515625" style="42" customWidth="1"/>
    <col min="9736" max="9736" width="14.85546875" style="42" customWidth="1"/>
    <col min="9737" max="9737" width="11" style="42" customWidth="1"/>
    <col min="9738" max="9738" width="12.28515625" style="42" customWidth="1"/>
    <col min="9739" max="9739" width="14.5703125" style="42" customWidth="1"/>
    <col min="9740" max="9740" width="11" style="42" customWidth="1"/>
    <col min="9741" max="9741" width="12.28515625" style="42" customWidth="1"/>
    <col min="9742" max="9742" width="14.42578125" style="42" customWidth="1"/>
    <col min="9743" max="9743" width="11" style="42" customWidth="1"/>
    <col min="9744" max="9744" width="12.28515625" style="42" customWidth="1"/>
    <col min="9745" max="9745" width="14.5703125" style="42" customWidth="1"/>
    <col min="9746" max="9746" width="11" style="42" customWidth="1"/>
    <col min="9747" max="9747" width="12.28515625" style="42" customWidth="1"/>
    <col min="9748" max="9748" width="14.5703125" style="42" customWidth="1"/>
    <col min="9749" max="9749" width="11" style="42" customWidth="1"/>
    <col min="9750" max="9750" width="12.28515625" style="42" customWidth="1"/>
    <col min="9751" max="9751" width="14.5703125" style="42" customWidth="1"/>
    <col min="9752" max="9752" width="11" style="42" customWidth="1"/>
    <col min="9753" max="9983" width="9.140625" style="42"/>
    <col min="9984" max="9984" width="2.7109375" style="42" customWidth="1"/>
    <col min="9985" max="9985" width="25.7109375" style="42" customWidth="1"/>
    <col min="9986" max="9986" width="11" style="42" customWidth="1"/>
    <col min="9987" max="9990" width="25.7109375" style="42" customWidth="1"/>
    <col min="9991" max="9991" width="12.28515625" style="42" customWidth="1"/>
    <col min="9992" max="9992" width="14.85546875" style="42" customWidth="1"/>
    <col min="9993" max="9993" width="11" style="42" customWidth="1"/>
    <col min="9994" max="9994" width="12.28515625" style="42" customWidth="1"/>
    <col min="9995" max="9995" width="14.5703125" style="42" customWidth="1"/>
    <col min="9996" max="9996" width="11" style="42" customWidth="1"/>
    <col min="9997" max="9997" width="12.28515625" style="42" customWidth="1"/>
    <col min="9998" max="9998" width="14.42578125" style="42" customWidth="1"/>
    <col min="9999" max="9999" width="11" style="42" customWidth="1"/>
    <col min="10000" max="10000" width="12.28515625" style="42" customWidth="1"/>
    <col min="10001" max="10001" width="14.5703125" style="42" customWidth="1"/>
    <col min="10002" max="10002" width="11" style="42" customWidth="1"/>
    <col min="10003" max="10003" width="12.28515625" style="42" customWidth="1"/>
    <col min="10004" max="10004" width="14.5703125" style="42" customWidth="1"/>
    <col min="10005" max="10005" width="11" style="42" customWidth="1"/>
    <col min="10006" max="10006" width="12.28515625" style="42" customWidth="1"/>
    <col min="10007" max="10007" width="14.5703125" style="42" customWidth="1"/>
    <col min="10008" max="10008" width="11" style="42" customWidth="1"/>
    <col min="10009" max="10239" width="9.140625" style="42"/>
    <col min="10240" max="10240" width="2.7109375" style="42" customWidth="1"/>
    <col min="10241" max="10241" width="25.7109375" style="42" customWidth="1"/>
    <col min="10242" max="10242" width="11" style="42" customWidth="1"/>
    <col min="10243" max="10246" width="25.7109375" style="42" customWidth="1"/>
    <col min="10247" max="10247" width="12.28515625" style="42" customWidth="1"/>
    <col min="10248" max="10248" width="14.85546875" style="42" customWidth="1"/>
    <col min="10249" max="10249" width="11" style="42" customWidth="1"/>
    <col min="10250" max="10250" width="12.28515625" style="42" customWidth="1"/>
    <col min="10251" max="10251" width="14.5703125" style="42" customWidth="1"/>
    <col min="10252" max="10252" width="11" style="42" customWidth="1"/>
    <col min="10253" max="10253" width="12.28515625" style="42" customWidth="1"/>
    <col min="10254" max="10254" width="14.42578125" style="42" customWidth="1"/>
    <col min="10255" max="10255" width="11" style="42" customWidth="1"/>
    <col min="10256" max="10256" width="12.28515625" style="42" customWidth="1"/>
    <col min="10257" max="10257" width="14.5703125" style="42" customWidth="1"/>
    <col min="10258" max="10258" width="11" style="42" customWidth="1"/>
    <col min="10259" max="10259" width="12.28515625" style="42" customWidth="1"/>
    <col min="10260" max="10260" width="14.5703125" style="42" customWidth="1"/>
    <col min="10261" max="10261" width="11" style="42" customWidth="1"/>
    <col min="10262" max="10262" width="12.28515625" style="42" customWidth="1"/>
    <col min="10263" max="10263" width="14.5703125" style="42" customWidth="1"/>
    <col min="10264" max="10264" width="11" style="42" customWidth="1"/>
    <col min="10265" max="10495" width="9.140625" style="42"/>
    <col min="10496" max="10496" width="2.7109375" style="42" customWidth="1"/>
    <col min="10497" max="10497" width="25.7109375" style="42" customWidth="1"/>
    <col min="10498" max="10498" width="11" style="42" customWidth="1"/>
    <col min="10499" max="10502" width="25.7109375" style="42" customWidth="1"/>
    <col min="10503" max="10503" width="12.28515625" style="42" customWidth="1"/>
    <col min="10504" max="10504" width="14.85546875" style="42" customWidth="1"/>
    <col min="10505" max="10505" width="11" style="42" customWidth="1"/>
    <col min="10506" max="10506" width="12.28515625" style="42" customWidth="1"/>
    <col min="10507" max="10507" width="14.5703125" style="42" customWidth="1"/>
    <col min="10508" max="10508" width="11" style="42" customWidth="1"/>
    <col min="10509" max="10509" width="12.28515625" style="42" customWidth="1"/>
    <col min="10510" max="10510" width="14.42578125" style="42" customWidth="1"/>
    <col min="10511" max="10511" width="11" style="42" customWidth="1"/>
    <col min="10512" max="10512" width="12.28515625" style="42" customWidth="1"/>
    <col min="10513" max="10513" width="14.5703125" style="42" customWidth="1"/>
    <col min="10514" max="10514" width="11" style="42" customWidth="1"/>
    <col min="10515" max="10515" width="12.28515625" style="42" customWidth="1"/>
    <col min="10516" max="10516" width="14.5703125" style="42" customWidth="1"/>
    <col min="10517" max="10517" width="11" style="42" customWidth="1"/>
    <col min="10518" max="10518" width="12.28515625" style="42" customWidth="1"/>
    <col min="10519" max="10519" width="14.5703125" style="42" customWidth="1"/>
    <col min="10520" max="10520" width="11" style="42" customWidth="1"/>
    <col min="10521" max="10751" width="9.140625" style="42"/>
    <col min="10752" max="10752" width="2.7109375" style="42" customWidth="1"/>
    <col min="10753" max="10753" width="25.7109375" style="42" customWidth="1"/>
    <col min="10754" max="10754" width="11" style="42" customWidth="1"/>
    <col min="10755" max="10758" width="25.7109375" style="42" customWidth="1"/>
    <col min="10759" max="10759" width="12.28515625" style="42" customWidth="1"/>
    <col min="10760" max="10760" width="14.85546875" style="42" customWidth="1"/>
    <col min="10761" max="10761" width="11" style="42" customWidth="1"/>
    <col min="10762" max="10762" width="12.28515625" style="42" customWidth="1"/>
    <col min="10763" max="10763" width="14.5703125" style="42" customWidth="1"/>
    <col min="10764" max="10764" width="11" style="42" customWidth="1"/>
    <col min="10765" max="10765" width="12.28515625" style="42" customWidth="1"/>
    <col min="10766" max="10766" width="14.42578125" style="42" customWidth="1"/>
    <col min="10767" max="10767" width="11" style="42" customWidth="1"/>
    <col min="10768" max="10768" width="12.28515625" style="42" customWidth="1"/>
    <col min="10769" max="10769" width="14.5703125" style="42" customWidth="1"/>
    <col min="10770" max="10770" width="11" style="42" customWidth="1"/>
    <col min="10771" max="10771" width="12.28515625" style="42" customWidth="1"/>
    <col min="10772" max="10772" width="14.5703125" style="42" customWidth="1"/>
    <col min="10773" max="10773" width="11" style="42" customWidth="1"/>
    <col min="10774" max="10774" width="12.28515625" style="42" customWidth="1"/>
    <col min="10775" max="10775" width="14.5703125" style="42" customWidth="1"/>
    <col min="10776" max="10776" width="11" style="42" customWidth="1"/>
    <col min="10777" max="11007" width="9.140625" style="42"/>
    <col min="11008" max="11008" width="2.7109375" style="42" customWidth="1"/>
    <col min="11009" max="11009" width="25.7109375" style="42" customWidth="1"/>
    <col min="11010" max="11010" width="11" style="42" customWidth="1"/>
    <col min="11011" max="11014" width="25.7109375" style="42" customWidth="1"/>
    <col min="11015" max="11015" width="12.28515625" style="42" customWidth="1"/>
    <col min="11016" max="11016" width="14.85546875" style="42" customWidth="1"/>
    <col min="11017" max="11017" width="11" style="42" customWidth="1"/>
    <col min="11018" max="11018" width="12.28515625" style="42" customWidth="1"/>
    <col min="11019" max="11019" width="14.5703125" style="42" customWidth="1"/>
    <col min="11020" max="11020" width="11" style="42" customWidth="1"/>
    <col min="11021" max="11021" width="12.28515625" style="42" customWidth="1"/>
    <col min="11022" max="11022" width="14.42578125" style="42" customWidth="1"/>
    <col min="11023" max="11023" width="11" style="42" customWidth="1"/>
    <col min="11024" max="11024" width="12.28515625" style="42" customWidth="1"/>
    <col min="11025" max="11025" width="14.5703125" style="42" customWidth="1"/>
    <col min="11026" max="11026" width="11" style="42" customWidth="1"/>
    <col min="11027" max="11027" width="12.28515625" style="42" customWidth="1"/>
    <col min="11028" max="11028" width="14.5703125" style="42" customWidth="1"/>
    <col min="11029" max="11029" width="11" style="42" customWidth="1"/>
    <col min="11030" max="11030" width="12.28515625" style="42" customWidth="1"/>
    <col min="11031" max="11031" width="14.5703125" style="42" customWidth="1"/>
    <col min="11032" max="11032" width="11" style="42" customWidth="1"/>
    <col min="11033" max="11263" width="9.140625" style="42"/>
    <col min="11264" max="11264" width="2.7109375" style="42" customWidth="1"/>
    <col min="11265" max="11265" width="25.7109375" style="42" customWidth="1"/>
    <col min="11266" max="11266" width="11" style="42" customWidth="1"/>
    <col min="11267" max="11270" width="25.7109375" style="42" customWidth="1"/>
    <col min="11271" max="11271" width="12.28515625" style="42" customWidth="1"/>
    <col min="11272" max="11272" width="14.85546875" style="42" customWidth="1"/>
    <col min="11273" max="11273" width="11" style="42" customWidth="1"/>
    <col min="11274" max="11274" width="12.28515625" style="42" customWidth="1"/>
    <col min="11275" max="11275" width="14.5703125" style="42" customWidth="1"/>
    <col min="11276" max="11276" width="11" style="42" customWidth="1"/>
    <col min="11277" max="11277" width="12.28515625" style="42" customWidth="1"/>
    <col min="11278" max="11278" width="14.42578125" style="42" customWidth="1"/>
    <col min="11279" max="11279" width="11" style="42" customWidth="1"/>
    <col min="11280" max="11280" width="12.28515625" style="42" customWidth="1"/>
    <col min="11281" max="11281" width="14.5703125" style="42" customWidth="1"/>
    <col min="11282" max="11282" width="11" style="42" customWidth="1"/>
    <col min="11283" max="11283" width="12.28515625" style="42" customWidth="1"/>
    <col min="11284" max="11284" width="14.5703125" style="42" customWidth="1"/>
    <col min="11285" max="11285" width="11" style="42" customWidth="1"/>
    <col min="11286" max="11286" width="12.28515625" style="42" customWidth="1"/>
    <col min="11287" max="11287" width="14.5703125" style="42" customWidth="1"/>
    <col min="11288" max="11288" width="11" style="42" customWidth="1"/>
    <col min="11289" max="11519" width="9.140625" style="42"/>
    <col min="11520" max="11520" width="2.7109375" style="42" customWidth="1"/>
    <col min="11521" max="11521" width="25.7109375" style="42" customWidth="1"/>
    <col min="11522" max="11522" width="11" style="42" customWidth="1"/>
    <col min="11523" max="11526" width="25.7109375" style="42" customWidth="1"/>
    <col min="11527" max="11527" width="12.28515625" style="42" customWidth="1"/>
    <col min="11528" max="11528" width="14.85546875" style="42" customWidth="1"/>
    <col min="11529" max="11529" width="11" style="42" customWidth="1"/>
    <col min="11530" max="11530" width="12.28515625" style="42" customWidth="1"/>
    <col min="11531" max="11531" width="14.5703125" style="42" customWidth="1"/>
    <col min="11532" max="11532" width="11" style="42" customWidth="1"/>
    <col min="11533" max="11533" width="12.28515625" style="42" customWidth="1"/>
    <col min="11534" max="11534" width="14.42578125" style="42" customWidth="1"/>
    <col min="11535" max="11535" width="11" style="42" customWidth="1"/>
    <col min="11536" max="11536" width="12.28515625" style="42" customWidth="1"/>
    <col min="11537" max="11537" width="14.5703125" style="42" customWidth="1"/>
    <col min="11538" max="11538" width="11" style="42" customWidth="1"/>
    <col min="11539" max="11539" width="12.28515625" style="42" customWidth="1"/>
    <col min="11540" max="11540" width="14.5703125" style="42" customWidth="1"/>
    <col min="11541" max="11541" width="11" style="42" customWidth="1"/>
    <col min="11542" max="11542" width="12.28515625" style="42" customWidth="1"/>
    <col min="11543" max="11543" width="14.5703125" style="42" customWidth="1"/>
    <col min="11544" max="11544" width="11" style="42" customWidth="1"/>
    <col min="11545" max="11775" width="9.140625" style="42"/>
    <col min="11776" max="11776" width="2.7109375" style="42" customWidth="1"/>
    <col min="11777" max="11777" width="25.7109375" style="42" customWidth="1"/>
    <col min="11778" max="11778" width="11" style="42" customWidth="1"/>
    <col min="11779" max="11782" width="25.7109375" style="42" customWidth="1"/>
    <col min="11783" max="11783" width="12.28515625" style="42" customWidth="1"/>
    <col min="11784" max="11784" width="14.85546875" style="42" customWidth="1"/>
    <col min="11785" max="11785" width="11" style="42" customWidth="1"/>
    <col min="11786" max="11786" width="12.28515625" style="42" customWidth="1"/>
    <col min="11787" max="11787" width="14.5703125" style="42" customWidth="1"/>
    <col min="11788" max="11788" width="11" style="42" customWidth="1"/>
    <col min="11789" max="11789" width="12.28515625" style="42" customWidth="1"/>
    <col min="11790" max="11790" width="14.42578125" style="42" customWidth="1"/>
    <col min="11791" max="11791" width="11" style="42" customWidth="1"/>
    <col min="11792" max="11792" width="12.28515625" style="42" customWidth="1"/>
    <col min="11793" max="11793" width="14.5703125" style="42" customWidth="1"/>
    <col min="11794" max="11794" width="11" style="42" customWidth="1"/>
    <col min="11795" max="11795" width="12.28515625" style="42" customWidth="1"/>
    <col min="11796" max="11796" width="14.5703125" style="42" customWidth="1"/>
    <col min="11797" max="11797" width="11" style="42" customWidth="1"/>
    <col min="11798" max="11798" width="12.28515625" style="42" customWidth="1"/>
    <col min="11799" max="11799" width="14.5703125" style="42" customWidth="1"/>
    <col min="11800" max="11800" width="11" style="42" customWidth="1"/>
    <col min="11801" max="12031" width="9.140625" style="42"/>
    <col min="12032" max="12032" width="2.7109375" style="42" customWidth="1"/>
    <col min="12033" max="12033" width="25.7109375" style="42" customWidth="1"/>
    <col min="12034" max="12034" width="11" style="42" customWidth="1"/>
    <col min="12035" max="12038" width="25.7109375" style="42" customWidth="1"/>
    <col min="12039" max="12039" width="12.28515625" style="42" customWidth="1"/>
    <col min="12040" max="12040" width="14.85546875" style="42" customWidth="1"/>
    <col min="12041" max="12041" width="11" style="42" customWidth="1"/>
    <col min="12042" max="12042" width="12.28515625" style="42" customWidth="1"/>
    <col min="12043" max="12043" width="14.5703125" style="42" customWidth="1"/>
    <col min="12044" max="12044" width="11" style="42" customWidth="1"/>
    <col min="12045" max="12045" width="12.28515625" style="42" customWidth="1"/>
    <col min="12046" max="12046" width="14.42578125" style="42" customWidth="1"/>
    <col min="12047" max="12047" width="11" style="42" customWidth="1"/>
    <col min="12048" max="12048" width="12.28515625" style="42" customWidth="1"/>
    <col min="12049" max="12049" width="14.5703125" style="42" customWidth="1"/>
    <col min="12050" max="12050" width="11" style="42" customWidth="1"/>
    <col min="12051" max="12051" width="12.28515625" style="42" customWidth="1"/>
    <col min="12052" max="12052" width="14.5703125" style="42" customWidth="1"/>
    <col min="12053" max="12053" width="11" style="42" customWidth="1"/>
    <col min="12054" max="12054" width="12.28515625" style="42" customWidth="1"/>
    <col min="12055" max="12055" width="14.5703125" style="42" customWidth="1"/>
    <col min="12056" max="12056" width="11" style="42" customWidth="1"/>
    <col min="12057" max="12287" width="9.140625" style="42"/>
    <col min="12288" max="12288" width="2.7109375" style="42" customWidth="1"/>
    <col min="12289" max="12289" width="25.7109375" style="42" customWidth="1"/>
    <col min="12290" max="12290" width="11" style="42" customWidth="1"/>
    <col min="12291" max="12294" width="25.7109375" style="42" customWidth="1"/>
    <col min="12295" max="12295" width="12.28515625" style="42" customWidth="1"/>
    <col min="12296" max="12296" width="14.85546875" style="42" customWidth="1"/>
    <col min="12297" max="12297" width="11" style="42" customWidth="1"/>
    <col min="12298" max="12298" width="12.28515625" style="42" customWidth="1"/>
    <col min="12299" max="12299" width="14.5703125" style="42" customWidth="1"/>
    <col min="12300" max="12300" width="11" style="42" customWidth="1"/>
    <col min="12301" max="12301" width="12.28515625" style="42" customWidth="1"/>
    <col min="12302" max="12302" width="14.42578125" style="42" customWidth="1"/>
    <col min="12303" max="12303" width="11" style="42" customWidth="1"/>
    <col min="12304" max="12304" width="12.28515625" style="42" customWidth="1"/>
    <col min="12305" max="12305" width="14.5703125" style="42" customWidth="1"/>
    <col min="12306" max="12306" width="11" style="42" customWidth="1"/>
    <col min="12307" max="12307" width="12.28515625" style="42" customWidth="1"/>
    <col min="12308" max="12308" width="14.5703125" style="42" customWidth="1"/>
    <col min="12309" max="12309" width="11" style="42" customWidth="1"/>
    <col min="12310" max="12310" width="12.28515625" style="42" customWidth="1"/>
    <col min="12311" max="12311" width="14.5703125" style="42" customWidth="1"/>
    <col min="12312" max="12312" width="11" style="42" customWidth="1"/>
    <col min="12313" max="12543" width="9.140625" style="42"/>
    <col min="12544" max="12544" width="2.7109375" style="42" customWidth="1"/>
    <col min="12545" max="12545" width="25.7109375" style="42" customWidth="1"/>
    <col min="12546" max="12546" width="11" style="42" customWidth="1"/>
    <col min="12547" max="12550" width="25.7109375" style="42" customWidth="1"/>
    <col min="12551" max="12551" width="12.28515625" style="42" customWidth="1"/>
    <col min="12552" max="12552" width="14.85546875" style="42" customWidth="1"/>
    <col min="12553" max="12553" width="11" style="42" customWidth="1"/>
    <col min="12554" max="12554" width="12.28515625" style="42" customWidth="1"/>
    <col min="12555" max="12555" width="14.5703125" style="42" customWidth="1"/>
    <col min="12556" max="12556" width="11" style="42" customWidth="1"/>
    <col min="12557" max="12557" width="12.28515625" style="42" customWidth="1"/>
    <col min="12558" max="12558" width="14.42578125" style="42" customWidth="1"/>
    <col min="12559" max="12559" width="11" style="42" customWidth="1"/>
    <col min="12560" max="12560" width="12.28515625" style="42" customWidth="1"/>
    <col min="12561" max="12561" width="14.5703125" style="42" customWidth="1"/>
    <col min="12562" max="12562" width="11" style="42" customWidth="1"/>
    <col min="12563" max="12563" width="12.28515625" style="42" customWidth="1"/>
    <col min="12564" max="12564" width="14.5703125" style="42" customWidth="1"/>
    <col min="12565" max="12565" width="11" style="42" customWidth="1"/>
    <col min="12566" max="12566" width="12.28515625" style="42" customWidth="1"/>
    <col min="12567" max="12567" width="14.5703125" style="42" customWidth="1"/>
    <col min="12568" max="12568" width="11" style="42" customWidth="1"/>
    <col min="12569" max="12799" width="9.140625" style="42"/>
    <col min="12800" max="12800" width="2.7109375" style="42" customWidth="1"/>
    <col min="12801" max="12801" width="25.7109375" style="42" customWidth="1"/>
    <col min="12802" max="12802" width="11" style="42" customWidth="1"/>
    <col min="12803" max="12806" width="25.7109375" style="42" customWidth="1"/>
    <col min="12807" max="12807" width="12.28515625" style="42" customWidth="1"/>
    <col min="12808" max="12808" width="14.85546875" style="42" customWidth="1"/>
    <col min="12809" max="12809" width="11" style="42" customWidth="1"/>
    <col min="12810" max="12810" width="12.28515625" style="42" customWidth="1"/>
    <col min="12811" max="12811" width="14.5703125" style="42" customWidth="1"/>
    <col min="12812" max="12812" width="11" style="42" customWidth="1"/>
    <col min="12813" max="12813" width="12.28515625" style="42" customWidth="1"/>
    <col min="12814" max="12814" width="14.42578125" style="42" customWidth="1"/>
    <col min="12815" max="12815" width="11" style="42" customWidth="1"/>
    <col min="12816" max="12816" width="12.28515625" style="42" customWidth="1"/>
    <col min="12817" max="12817" width="14.5703125" style="42" customWidth="1"/>
    <col min="12818" max="12818" width="11" style="42" customWidth="1"/>
    <col min="12819" max="12819" width="12.28515625" style="42" customWidth="1"/>
    <col min="12820" max="12820" width="14.5703125" style="42" customWidth="1"/>
    <col min="12821" max="12821" width="11" style="42" customWidth="1"/>
    <col min="12822" max="12822" width="12.28515625" style="42" customWidth="1"/>
    <col min="12823" max="12823" width="14.5703125" style="42" customWidth="1"/>
    <col min="12824" max="12824" width="11" style="42" customWidth="1"/>
    <col min="12825" max="13055" width="9.140625" style="42"/>
    <col min="13056" max="13056" width="2.7109375" style="42" customWidth="1"/>
    <col min="13057" max="13057" width="25.7109375" style="42" customWidth="1"/>
    <col min="13058" max="13058" width="11" style="42" customWidth="1"/>
    <col min="13059" max="13062" width="25.7109375" style="42" customWidth="1"/>
    <col min="13063" max="13063" width="12.28515625" style="42" customWidth="1"/>
    <col min="13064" max="13064" width="14.85546875" style="42" customWidth="1"/>
    <col min="13065" max="13065" width="11" style="42" customWidth="1"/>
    <col min="13066" max="13066" width="12.28515625" style="42" customWidth="1"/>
    <col min="13067" max="13067" width="14.5703125" style="42" customWidth="1"/>
    <col min="13068" max="13068" width="11" style="42" customWidth="1"/>
    <col min="13069" max="13069" width="12.28515625" style="42" customWidth="1"/>
    <col min="13070" max="13070" width="14.42578125" style="42" customWidth="1"/>
    <col min="13071" max="13071" width="11" style="42" customWidth="1"/>
    <col min="13072" max="13072" width="12.28515625" style="42" customWidth="1"/>
    <col min="13073" max="13073" width="14.5703125" style="42" customWidth="1"/>
    <col min="13074" max="13074" width="11" style="42" customWidth="1"/>
    <col min="13075" max="13075" width="12.28515625" style="42" customWidth="1"/>
    <col min="13076" max="13076" width="14.5703125" style="42" customWidth="1"/>
    <col min="13077" max="13077" width="11" style="42" customWidth="1"/>
    <col min="13078" max="13078" width="12.28515625" style="42" customWidth="1"/>
    <col min="13079" max="13079" width="14.5703125" style="42" customWidth="1"/>
    <col min="13080" max="13080" width="11" style="42" customWidth="1"/>
    <col min="13081" max="13311" width="9.140625" style="42"/>
    <col min="13312" max="13312" width="2.7109375" style="42" customWidth="1"/>
    <col min="13313" max="13313" width="25.7109375" style="42" customWidth="1"/>
    <col min="13314" max="13314" width="11" style="42" customWidth="1"/>
    <col min="13315" max="13318" width="25.7109375" style="42" customWidth="1"/>
    <col min="13319" max="13319" width="12.28515625" style="42" customWidth="1"/>
    <col min="13320" max="13320" width="14.85546875" style="42" customWidth="1"/>
    <col min="13321" max="13321" width="11" style="42" customWidth="1"/>
    <col min="13322" max="13322" width="12.28515625" style="42" customWidth="1"/>
    <col min="13323" max="13323" width="14.5703125" style="42" customWidth="1"/>
    <col min="13324" max="13324" width="11" style="42" customWidth="1"/>
    <col min="13325" max="13325" width="12.28515625" style="42" customWidth="1"/>
    <col min="13326" max="13326" width="14.42578125" style="42" customWidth="1"/>
    <col min="13327" max="13327" width="11" style="42" customWidth="1"/>
    <col min="13328" max="13328" width="12.28515625" style="42" customWidth="1"/>
    <col min="13329" max="13329" width="14.5703125" style="42" customWidth="1"/>
    <col min="13330" max="13330" width="11" style="42" customWidth="1"/>
    <col min="13331" max="13331" width="12.28515625" style="42" customWidth="1"/>
    <col min="13332" max="13332" width="14.5703125" style="42" customWidth="1"/>
    <col min="13333" max="13333" width="11" style="42" customWidth="1"/>
    <col min="13334" max="13334" width="12.28515625" style="42" customWidth="1"/>
    <col min="13335" max="13335" width="14.5703125" style="42" customWidth="1"/>
    <col min="13336" max="13336" width="11" style="42" customWidth="1"/>
    <col min="13337" max="13567" width="9.140625" style="42"/>
    <col min="13568" max="13568" width="2.7109375" style="42" customWidth="1"/>
    <col min="13569" max="13569" width="25.7109375" style="42" customWidth="1"/>
    <col min="13570" max="13570" width="11" style="42" customWidth="1"/>
    <col min="13571" max="13574" width="25.7109375" style="42" customWidth="1"/>
    <col min="13575" max="13575" width="12.28515625" style="42" customWidth="1"/>
    <col min="13576" max="13576" width="14.85546875" style="42" customWidth="1"/>
    <col min="13577" max="13577" width="11" style="42" customWidth="1"/>
    <col min="13578" max="13578" width="12.28515625" style="42" customWidth="1"/>
    <col min="13579" max="13579" width="14.5703125" style="42" customWidth="1"/>
    <col min="13580" max="13580" width="11" style="42" customWidth="1"/>
    <col min="13581" max="13581" width="12.28515625" style="42" customWidth="1"/>
    <col min="13582" max="13582" width="14.42578125" style="42" customWidth="1"/>
    <col min="13583" max="13583" width="11" style="42" customWidth="1"/>
    <col min="13584" max="13584" width="12.28515625" style="42" customWidth="1"/>
    <col min="13585" max="13585" width="14.5703125" style="42" customWidth="1"/>
    <col min="13586" max="13586" width="11" style="42" customWidth="1"/>
    <col min="13587" max="13587" width="12.28515625" style="42" customWidth="1"/>
    <col min="13588" max="13588" width="14.5703125" style="42" customWidth="1"/>
    <col min="13589" max="13589" width="11" style="42" customWidth="1"/>
    <col min="13590" max="13590" width="12.28515625" style="42" customWidth="1"/>
    <col min="13591" max="13591" width="14.5703125" style="42" customWidth="1"/>
    <col min="13592" max="13592" width="11" style="42" customWidth="1"/>
    <col min="13593" max="13823" width="9.140625" style="42"/>
    <col min="13824" max="13824" width="2.7109375" style="42" customWidth="1"/>
    <col min="13825" max="13825" width="25.7109375" style="42" customWidth="1"/>
    <col min="13826" max="13826" width="11" style="42" customWidth="1"/>
    <col min="13827" max="13830" width="25.7109375" style="42" customWidth="1"/>
    <col min="13831" max="13831" width="12.28515625" style="42" customWidth="1"/>
    <col min="13832" max="13832" width="14.85546875" style="42" customWidth="1"/>
    <col min="13833" max="13833" width="11" style="42" customWidth="1"/>
    <col min="13834" max="13834" width="12.28515625" style="42" customWidth="1"/>
    <col min="13835" max="13835" width="14.5703125" style="42" customWidth="1"/>
    <col min="13836" max="13836" width="11" style="42" customWidth="1"/>
    <col min="13837" max="13837" width="12.28515625" style="42" customWidth="1"/>
    <col min="13838" max="13838" width="14.42578125" style="42" customWidth="1"/>
    <col min="13839" max="13839" width="11" style="42" customWidth="1"/>
    <col min="13840" max="13840" width="12.28515625" style="42" customWidth="1"/>
    <col min="13841" max="13841" width="14.5703125" style="42" customWidth="1"/>
    <col min="13842" max="13842" width="11" style="42" customWidth="1"/>
    <col min="13843" max="13843" width="12.28515625" style="42" customWidth="1"/>
    <col min="13844" max="13844" width="14.5703125" style="42" customWidth="1"/>
    <col min="13845" max="13845" width="11" style="42" customWidth="1"/>
    <col min="13846" max="13846" width="12.28515625" style="42" customWidth="1"/>
    <col min="13847" max="13847" width="14.5703125" style="42" customWidth="1"/>
    <col min="13848" max="13848" width="11" style="42" customWidth="1"/>
    <col min="13849" max="14079" width="9.140625" style="42"/>
    <col min="14080" max="14080" width="2.7109375" style="42" customWidth="1"/>
    <col min="14081" max="14081" width="25.7109375" style="42" customWidth="1"/>
    <col min="14082" max="14082" width="11" style="42" customWidth="1"/>
    <col min="14083" max="14086" width="25.7109375" style="42" customWidth="1"/>
    <col min="14087" max="14087" width="12.28515625" style="42" customWidth="1"/>
    <col min="14088" max="14088" width="14.85546875" style="42" customWidth="1"/>
    <col min="14089" max="14089" width="11" style="42" customWidth="1"/>
    <col min="14090" max="14090" width="12.28515625" style="42" customWidth="1"/>
    <col min="14091" max="14091" width="14.5703125" style="42" customWidth="1"/>
    <col min="14092" max="14092" width="11" style="42" customWidth="1"/>
    <col min="14093" max="14093" width="12.28515625" style="42" customWidth="1"/>
    <col min="14094" max="14094" width="14.42578125" style="42" customWidth="1"/>
    <col min="14095" max="14095" width="11" style="42" customWidth="1"/>
    <col min="14096" max="14096" width="12.28515625" style="42" customWidth="1"/>
    <col min="14097" max="14097" width="14.5703125" style="42" customWidth="1"/>
    <col min="14098" max="14098" width="11" style="42" customWidth="1"/>
    <col min="14099" max="14099" width="12.28515625" style="42" customWidth="1"/>
    <col min="14100" max="14100" width="14.5703125" style="42" customWidth="1"/>
    <col min="14101" max="14101" width="11" style="42" customWidth="1"/>
    <col min="14102" max="14102" width="12.28515625" style="42" customWidth="1"/>
    <col min="14103" max="14103" width="14.5703125" style="42" customWidth="1"/>
    <col min="14104" max="14104" width="11" style="42" customWidth="1"/>
    <col min="14105" max="14335" width="9.140625" style="42"/>
    <col min="14336" max="14336" width="2.7109375" style="42" customWidth="1"/>
    <col min="14337" max="14337" width="25.7109375" style="42" customWidth="1"/>
    <col min="14338" max="14338" width="11" style="42" customWidth="1"/>
    <col min="14339" max="14342" width="25.7109375" style="42" customWidth="1"/>
    <col min="14343" max="14343" width="12.28515625" style="42" customWidth="1"/>
    <col min="14344" max="14344" width="14.85546875" style="42" customWidth="1"/>
    <col min="14345" max="14345" width="11" style="42" customWidth="1"/>
    <col min="14346" max="14346" width="12.28515625" style="42" customWidth="1"/>
    <col min="14347" max="14347" width="14.5703125" style="42" customWidth="1"/>
    <col min="14348" max="14348" width="11" style="42" customWidth="1"/>
    <col min="14349" max="14349" width="12.28515625" style="42" customWidth="1"/>
    <col min="14350" max="14350" width="14.42578125" style="42" customWidth="1"/>
    <col min="14351" max="14351" width="11" style="42" customWidth="1"/>
    <col min="14352" max="14352" width="12.28515625" style="42" customWidth="1"/>
    <col min="14353" max="14353" width="14.5703125" style="42" customWidth="1"/>
    <col min="14354" max="14354" width="11" style="42" customWidth="1"/>
    <col min="14355" max="14355" width="12.28515625" style="42" customWidth="1"/>
    <col min="14356" max="14356" width="14.5703125" style="42" customWidth="1"/>
    <col min="14357" max="14357" width="11" style="42" customWidth="1"/>
    <col min="14358" max="14358" width="12.28515625" style="42" customWidth="1"/>
    <col min="14359" max="14359" width="14.5703125" style="42" customWidth="1"/>
    <col min="14360" max="14360" width="11" style="42" customWidth="1"/>
    <col min="14361" max="14591" width="9.140625" style="42"/>
    <col min="14592" max="14592" width="2.7109375" style="42" customWidth="1"/>
    <col min="14593" max="14593" width="25.7109375" style="42" customWidth="1"/>
    <col min="14594" max="14594" width="11" style="42" customWidth="1"/>
    <col min="14595" max="14598" width="25.7109375" style="42" customWidth="1"/>
    <col min="14599" max="14599" width="12.28515625" style="42" customWidth="1"/>
    <col min="14600" max="14600" width="14.85546875" style="42" customWidth="1"/>
    <col min="14601" max="14601" width="11" style="42" customWidth="1"/>
    <col min="14602" max="14602" width="12.28515625" style="42" customWidth="1"/>
    <col min="14603" max="14603" width="14.5703125" style="42" customWidth="1"/>
    <col min="14604" max="14604" width="11" style="42" customWidth="1"/>
    <col min="14605" max="14605" width="12.28515625" style="42" customWidth="1"/>
    <col min="14606" max="14606" width="14.42578125" style="42" customWidth="1"/>
    <col min="14607" max="14607" width="11" style="42" customWidth="1"/>
    <col min="14608" max="14608" width="12.28515625" style="42" customWidth="1"/>
    <col min="14609" max="14609" width="14.5703125" style="42" customWidth="1"/>
    <col min="14610" max="14610" width="11" style="42" customWidth="1"/>
    <col min="14611" max="14611" width="12.28515625" style="42" customWidth="1"/>
    <col min="14612" max="14612" width="14.5703125" style="42" customWidth="1"/>
    <col min="14613" max="14613" width="11" style="42" customWidth="1"/>
    <col min="14614" max="14614" width="12.28515625" style="42" customWidth="1"/>
    <col min="14615" max="14615" width="14.5703125" style="42" customWidth="1"/>
    <col min="14616" max="14616" width="11" style="42" customWidth="1"/>
    <col min="14617" max="14847" width="9.140625" style="42"/>
    <col min="14848" max="14848" width="2.7109375" style="42" customWidth="1"/>
    <col min="14849" max="14849" width="25.7109375" style="42" customWidth="1"/>
    <col min="14850" max="14850" width="11" style="42" customWidth="1"/>
    <col min="14851" max="14854" width="25.7109375" style="42" customWidth="1"/>
    <col min="14855" max="14855" width="12.28515625" style="42" customWidth="1"/>
    <col min="14856" max="14856" width="14.85546875" style="42" customWidth="1"/>
    <col min="14857" max="14857" width="11" style="42" customWidth="1"/>
    <col min="14858" max="14858" width="12.28515625" style="42" customWidth="1"/>
    <col min="14859" max="14859" width="14.5703125" style="42" customWidth="1"/>
    <col min="14860" max="14860" width="11" style="42" customWidth="1"/>
    <col min="14861" max="14861" width="12.28515625" style="42" customWidth="1"/>
    <col min="14862" max="14862" width="14.42578125" style="42" customWidth="1"/>
    <col min="14863" max="14863" width="11" style="42" customWidth="1"/>
    <col min="14864" max="14864" width="12.28515625" style="42" customWidth="1"/>
    <col min="14865" max="14865" width="14.5703125" style="42" customWidth="1"/>
    <col min="14866" max="14866" width="11" style="42" customWidth="1"/>
    <col min="14867" max="14867" width="12.28515625" style="42" customWidth="1"/>
    <col min="14868" max="14868" width="14.5703125" style="42" customWidth="1"/>
    <col min="14869" max="14869" width="11" style="42" customWidth="1"/>
    <col min="14870" max="14870" width="12.28515625" style="42" customWidth="1"/>
    <col min="14871" max="14871" width="14.5703125" style="42" customWidth="1"/>
    <col min="14872" max="14872" width="11" style="42" customWidth="1"/>
    <col min="14873" max="15103" width="9.140625" style="42"/>
    <col min="15104" max="15104" width="2.7109375" style="42" customWidth="1"/>
    <col min="15105" max="15105" width="25.7109375" style="42" customWidth="1"/>
    <col min="15106" max="15106" width="11" style="42" customWidth="1"/>
    <col min="15107" max="15110" width="25.7109375" style="42" customWidth="1"/>
    <col min="15111" max="15111" width="12.28515625" style="42" customWidth="1"/>
    <col min="15112" max="15112" width="14.85546875" style="42" customWidth="1"/>
    <col min="15113" max="15113" width="11" style="42" customWidth="1"/>
    <col min="15114" max="15114" width="12.28515625" style="42" customWidth="1"/>
    <col min="15115" max="15115" width="14.5703125" style="42" customWidth="1"/>
    <col min="15116" max="15116" width="11" style="42" customWidth="1"/>
    <col min="15117" max="15117" width="12.28515625" style="42" customWidth="1"/>
    <col min="15118" max="15118" width="14.42578125" style="42" customWidth="1"/>
    <col min="15119" max="15119" width="11" style="42" customWidth="1"/>
    <col min="15120" max="15120" width="12.28515625" style="42" customWidth="1"/>
    <col min="15121" max="15121" width="14.5703125" style="42" customWidth="1"/>
    <col min="15122" max="15122" width="11" style="42" customWidth="1"/>
    <col min="15123" max="15123" width="12.28515625" style="42" customWidth="1"/>
    <col min="15124" max="15124" width="14.5703125" style="42" customWidth="1"/>
    <col min="15125" max="15125" width="11" style="42" customWidth="1"/>
    <col min="15126" max="15126" width="12.28515625" style="42" customWidth="1"/>
    <col min="15127" max="15127" width="14.5703125" style="42" customWidth="1"/>
    <col min="15128" max="15128" width="11" style="42" customWidth="1"/>
    <col min="15129" max="15359" width="9.140625" style="42"/>
    <col min="15360" max="15360" width="2.7109375" style="42" customWidth="1"/>
    <col min="15361" max="15361" width="25.7109375" style="42" customWidth="1"/>
    <col min="15362" max="15362" width="11" style="42" customWidth="1"/>
    <col min="15363" max="15366" width="25.7109375" style="42" customWidth="1"/>
    <col min="15367" max="15367" width="12.28515625" style="42" customWidth="1"/>
    <col min="15368" max="15368" width="14.85546875" style="42" customWidth="1"/>
    <col min="15369" max="15369" width="11" style="42" customWidth="1"/>
    <col min="15370" max="15370" width="12.28515625" style="42" customWidth="1"/>
    <col min="15371" max="15371" width="14.5703125" style="42" customWidth="1"/>
    <col min="15372" max="15372" width="11" style="42" customWidth="1"/>
    <col min="15373" max="15373" width="12.28515625" style="42" customWidth="1"/>
    <col min="15374" max="15374" width="14.42578125" style="42" customWidth="1"/>
    <col min="15375" max="15375" width="11" style="42" customWidth="1"/>
    <col min="15376" max="15376" width="12.28515625" style="42" customWidth="1"/>
    <col min="15377" max="15377" width="14.5703125" style="42" customWidth="1"/>
    <col min="15378" max="15378" width="11" style="42" customWidth="1"/>
    <col min="15379" max="15379" width="12.28515625" style="42" customWidth="1"/>
    <col min="15380" max="15380" width="14.5703125" style="42" customWidth="1"/>
    <col min="15381" max="15381" width="11" style="42" customWidth="1"/>
    <col min="15382" max="15382" width="12.28515625" style="42" customWidth="1"/>
    <col min="15383" max="15383" width="14.5703125" style="42" customWidth="1"/>
    <col min="15384" max="15384" width="11" style="42" customWidth="1"/>
    <col min="15385" max="15615" width="9.140625" style="42"/>
    <col min="15616" max="15616" width="2.7109375" style="42" customWidth="1"/>
    <col min="15617" max="15617" width="25.7109375" style="42" customWidth="1"/>
    <col min="15618" max="15618" width="11" style="42" customWidth="1"/>
    <col min="15619" max="15622" width="25.7109375" style="42" customWidth="1"/>
    <col min="15623" max="15623" width="12.28515625" style="42" customWidth="1"/>
    <col min="15624" max="15624" width="14.85546875" style="42" customWidth="1"/>
    <col min="15625" max="15625" width="11" style="42" customWidth="1"/>
    <col min="15626" max="15626" width="12.28515625" style="42" customWidth="1"/>
    <col min="15627" max="15627" width="14.5703125" style="42" customWidth="1"/>
    <col min="15628" max="15628" width="11" style="42" customWidth="1"/>
    <col min="15629" max="15629" width="12.28515625" style="42" customWidth="1"/>
    <col min="15630" max="15630" width="14.42578125" style="42" customWidth="1"/>
    <col min="15631" max="15631" width="11" style="42" customWidth="1"/>
    <col min="15632" max="15632" width="12.28515625" style="42" customWidth="1"/>
    <col min="15633" max="15633" width="14.5703125" style="42" customWidth="1"/>
    <col min="15634" max="15634" width="11" style="42" customWidth="1"/>
    <col min="15635" max="15635" width="12.28515625" style="42" customWidth="1"/>
    <col min="15636" max="15636" width="14.5703125" style="42" customWidth="1"/>
    <col min="15637" max="15637" width="11" style="42" customWidth="1"/>
    <col min="15638" max="15638" width="12.28515625" style="42" customWidth="1"/>
    <col min="15639" max="15639" width="14.5703125" style="42" customWidth="1"/>
    <col min="15640" max="15640" width="11" style="42" customWidth="1"/>
    <col min="15641" max="15871" width="9.140625" style="42"/>
    <col min="15872" max="15872" width="2.7109375" style="42" customWidth="1"/>
    <col min="15873" max="15873" width="25.7109375" style="42" customWidth="1"/>
    <col min="15874" max="15874" width="11" style="42" customWidth="1"/>
    <col min="15875" max="15878" width="25.7109375" style="42" customWidth="1"/>
    <col min="15879" max="15879" width="12.28515625" style="42" customWidth="1"/>
    <col min="15880" max="15880" width="14.85546875" style="42" customWidth="1"/>
    <col min="15881" max="15881" width="11" style="42" customWidth="1"/>
    <col min="15882" max="15882" width="12.28515625" style="42" customWidth="1"/>
    <col min="15883" max="15883" width="14.5703125" style="42" customWidth="1"/>
    <col min="15884" max="15884" width="11" style="42" customWidth="1"/>
    <col min="15885" max="15885" width="12.28515625" style="42" customWidth="1"/>
    <col min="15886" max="15886" width="14.42578125" style="42" customWidth="1"/>
    <col min="15887" max="15887" width="11" style="42" customWidth="1"/>
    <col min="15888" max="15888" width="12.28515625" style="42" customWidth="1"/>
    <col min="15889" max="15889" width="14.5703125" style="42" customWidth="1"/>
    <col min="15890" max="15890" width="11" style="42" customWidth="1"/>
    <col min="15891" max="15891" width="12.28515625" style="42" customWidth="1"/>
    <col min="15892" max="15892" width="14.5703125" style="42" customWidth="1"/>
    <col min="15893" max="15893" width="11" style="42" customWidth="1"/>
    <col min="15894" max="15894" width="12.28515625" style="42" customWidth="1"/>
    <col min="15895" max="15895" width="14.5703125" style="42" customWidth="1"/>
    <col min="15896" max="15896" width="11" style="42" customWidth="1"/>
    <col min="15897" max="16127" width="9.140625" style="42"/>
    <col min="16128" max="16128" width="2.7109375" style="42" customWidth="1"/>
    <col min="16129" max="16129" width="25.7109375" style="42" customWidth="1"/>
    <col min="16130" max="16130" width="11" style="42" customWidth="1"/>
    <col min="16131" max="16134" width="25.7109375" style="42" customWidth="1"/>
    <col min="16135" max="16135" width="12.28515625" style="42" customWidth="1"/>
    <col min="16136" max="16136" width="14.85546875" style="42" customWidth="1"/>
    <col min="16137" max="16137" width="11" style="42" customWidth="1"/>
    <col min="16138" max="16138" width="12.28515625" style="42" customWidth="1"/>
    <col min="16139" max="16139" width="14.5703125" style="42" customWidth="1"/>
    <col min="16140" max="16140" width="11" style="42" customWidth="1"/>
    <col min="16141" max="16141" width="12.28515625" style="42" customWidth="1"/>
    <col min="16142" max="16142" width="14.42578125" style="42" customWidth="1"/>
    <col min="16143" max="16143" width="11" style="42" customWidth="1"/>
    <col min="16144" max="16144" width="12.28515625" style="42" customWidth="1"/>
    <col min="16145" max="16145" width="14.5703125" style="42" customWidth="1"/>
    <col min="16146" max="16146" width="11" style="42" customWidth="1"/>
    <col min="16147" max="16147" width="12.28515625" style="42" customWidth="1"/>
    <col min="16148" max="16148" width="14.5703125" style="42" customWidth="1"/>
    <col min="16149" max="16149" width="11" style="42" customWidth="1"/>
    <col min="16150" max="16150" width="12.28515625" style="42" customWidth="1"/>
    <col min="16151" max="16151" width="14.5703125" style="42" customWidth="1"/>
    <col min="16152" max="16152" width="11" style="42" customWidth="1"/>
    <col min="16153" max="16384" width="9.140625" style="42"/>
  </cols>
  <sheetData>
    <row r="1" spans="1:24" ht="15.6">
      <c r="A1" s="3" t="s">
        <v>5</v>
      </c>
    </row>
    <row r="2" spans="1:24" ht="15" customHeight="1">
      <c r="A2" s="4" t="s">
        <v>6</v>
      </c>
      <c r="E2" s="43" t="s">
        <v>42</v>
      </c>
      <c r="F2" s="198" t="str">
        <f>'4. Cost Proposal Summary'!E2</f>
        <v>Maximus</v>
      </c>
      <c r="G2" s="199"/>
      <c r="H2" s="199"/>
      <c r="I2" s="200"/>
    </row>
    <row r="3" spans="1:24" ht="15" customHeight="1">
      <c r="A3" s="44" t="s">
        <v>14</v>
      </c>
      <c r="F3" s="201" t="s">
        <v>44</v>
      </c>
      <c r="G3" s="202"/>
      <c r="H3" s="202"/>
      <c r="I3" s="203"/>
    </row>
    <row r="4" spans="1:24" s="70" customFormat="1" ht="17.45">
      <c r="A4" s="69"/>
      <c r="J4" s="71"/>
      <c r="K4" s="72"/>
      <c r="L4" s="72"/>
      <c r="M4" s="72"/>
      <c r="N4" s="72"/>
    </row>
    <row r="5" spans="1:24" s="46" customFormat="1" ht="14.1">
      <c r="A5" s="45"/>
      <c r="B5" s="204" t="s">
        <v>62</v>
      </c>
      <c r="C5" s="204"/>
      <c r="D5" s="204"/>
      <c r="E5" s="204"/>
      <c r="F5" s="204"/>
      <c r="G5" s="47"/>
      <c r="H5" s="47"/>
      <c r="I5" s="47"/>
      <c r="J5" s="47"/>
      <c r="K5" s="47"/>
      <c r="L5" s="47"/>
      <c r="M5" s="47"/>
      <c r="N5" s="47"/>
      <c r="O5" s="47"/>
      <c r="P5" s="47"/>
      <c r="Q5" s="47"/>
      <c r="R5" s="47"/>
      <c r="S5" s="47"/>
      <c r="T5" s="47"/>
      <c r="U5" s="47"/>
      <c r="V5" s="47"/>
      <c r="W5" s="47"/>
      <c r="X5" s="47"/>
    </row>
    <row r="6" spans="1:24" s="50" customFormat="1" ht="89.25" customHeight="1">
      <c r="A6" s="48"/>
      <c r="B6" s="205" t="s">
        <v>104</v>
      </c>
      <c r="C6" s="206"/>
      <c r="D6" s="206"/>
      <c r="E6" s="206"/>
      <c r="F6" s="206"/>
      <c r="G6" s="206"/>
      <c r="H6" s="206"/>
      <c r="I6" s="206"/>
      <c r="J6" s="49"/>
      <c r="K6" s="42"/>
      <c r="L6" s="42"/>
      <c r="M6" s="49"/>
      <c r="N6" s="42"/>
      <c r="O6" s="42"/>
      <c r="P6" s="49"/>
      <c r="Q6" s="42"/>
      <c r="R6" s="42"/>
      <c r="S6" s="49"/>
      <c r="T6" s="42"/>
      <c r="U6" s="42"/>
      <c r="V6" s="49"/>
      <c r="W6" s="42"/>
      <c r="X6" s="42"/>
    </row>
    <row r="7" spans="1:24" s="50" customFormat="1" ht="18">
      <c r="A7" s="48"/>
      <c r="B7" s="51"/>
      <c r="C7" s="51"/>
      <c r="D7" s="51"/>
      <c r="E7" s="51"/>
      <c r="F7" s="48"/>
      <c r="G7" s="49"/>
      <c r="H7" s="42"/>
      <c r="I7" s="42"/>
      <c r="J7" s="49"/>
      <c r="K7" s="42"/>
      <c r="L7" s="42"/>
      <c r="M7" s="49"/>
      <c r="N7" s="42"/>
      <c r="O7" s="42"/>
      <c r="P7" s="49"/>
      <c r="Q7" s="42"/>
      <c r="R7" s="42"/>
      <c r="S7" s="49"/>
      <c r="T7" s="42"/>
      <c r="U7" s="42"/>
      <c r="V7" s="49"/>
      <c r="W7" s="42"/>
      <c r="X7" s="42"/>
    </row>
    <row r="8" spans="1:24" ht="12.95">
      <c r="B8" s="52" t="s">
        <v>105</v>
      </c>
      <c r="C8" s="53"/>
      <c r="D8" s="53"/>
      <c r="E8" s="53"/>
      <c r="F8" s="53"/>
    </row>
    <row r="9" spans="1:24" ht="12.75" customHeight="1">
      <c r="B9" s="54"/>
      <c r="C9" s="54"/>
      <c r="D9" s="54"/>
      <c r="E9" s="54"/>
      <c r="F9" s="54"/>
      <c r="G9" s="207" t="s">
        <v>65</v>
      </c>
      <c r="H9" s="222"/>
      <c r="I9" s="222"/>
    </row>
    <row r="10" spans="1:24" ht="51.95">
      <c r="B10" s="55" t="s">
        <v>66</v>
      </c>
      <c r="C10" s="55" t="s">
        <v>68</v>
      </c>
      <c r="D10" s="56" t="s">
        <v>69</v>
      </c>
      <c r="E10" s="55" t="s">
        <v>70</v>
      </c>
      <c r="F10" s="55" t="s">
        <v>71</v>
      </c>
      <c r="G10" s="57" t="s">
        <v>72</v>
      </c>
      <c r="H10" s="57" t="s">
        <v>73</v>
      </c>
      <c r="I10" s="57" t="s">
        <v>74</v>
      </c>
    </row>
    <row r="11" spans="1:24" ht="87.75" customHeight="1">
      <c r="B11" s="156" t="s">
        <v>106</v>
      </c>
      <c r="C11" s="60" t="s">
        <v>107</v>
      </c>
      <c r="D11" s="76" t="s">
        <v>108</v>
      </c>
      <c r="E11" s="60" t="s">
        <v>109</v>
      </c>
      <c r="F11" s="60" t="s">
        <v>80</v>
      </c>
      <c r="G11" s="61">
        <v>20</v>
      </c>
      <c r="H11" s="62">
        <v>0.25</v>
      </c>
      <c r="I11" s="63">
        <f>IF(ISBLANK(H11),0,G11*(1+H11))</f>
        <v>25</v>
      </c>
    </row>
    <row r="12" spans="1:24" ht="162.6">
      <c r="B12" s="64" t="s">
        <v>110</v>
      </c>
      <c r="C12" s="167" t="s">
        <v>111</v>
      </c>
      <c r="D12" s="167" t="s">
        <v>112</v>
      </c>
      <c r="E12" s="167" t="s">
        <v>113</v>
      </c>
      <c r="F12" s="177" t="s">
        <v>114</v>
      </c>
      <c r="G12" s="178">
        <v>31.25</v>
      </c>
      <c r="H12" s="179">
        <v>0.84670000000000001</v>
      </c>
      <c r="I12" s="68">
        <f>IF(ISBLANK(H12),G12,G12*(1+H12))</f>
        <v>57.709375000000001</v>
      </c>
    </row>
    <row r="13" spans="1:24" ht="112.5">
      <c r="B13" s="64" t="s">
        <v>115</v>
      </c>
      <c r="C13" s="167" t="s">
        <v>116</v>
      </c>
      <c r="D13" s="167" t="s">
        <v>117</v>
      </c>
      <c r="E13" s="180" t="s">
        <v>118</v>
      </c>
      <c r="F13" s="180" t="s">
        <v>119</v>
      </c>
      <c r="G13" s="178">
        <v>0</v>
      </c>
      <c r="H13" s="179"/>
      <c r="I13" s="68">
        <f>IF(ISBLANK(H13),G13,G13*(1+H13))</f>
        <v>0</v>
      </c>
    </row>
    <row r="14" spans="1:24" ht="212.45">
      <c r="B14" s="64" t="s">
        <v>120</v>
      </c>
      <c r="C14" s="167" t="s">
        <v>121</v>
      </c>
      <c r="D14" s="167" t="s">
        <v>122</v>
      </c>
      <c r="E14" s="167" t="s">
        <v>123</v>
      </c>
      <c r="F14" s="180" t="s">
        <v>80</v>
      </c>
      <c r="G14" s="178">
        <v>26.44</v>
      </c>
      <c r="H14" s="179">
        <v>0.84689999999999999</v>
      </c>
      <c r="I14" s="68">
        <f>IF(ISBLANK(H14),G14,G14*(1+H14))</f>
        <v>48.832036000000002</v>
      </c>
    </row>
    <row r="15" spans="1:24" ht="62.45">
      <c r="B15" s="181" t="str">
        <f>'[1]SemiVariable Costs'!D6</f>
        <v>Quality Manager</v>
      </c>
      <c r="C15" s="182" t="s">
        <v>124</v>
      </c>
      <c r="D15" s="182" t="s">
        <v>125</v>
      </c>
      <c r="E15" s="183" t="s">
        <v>126</v>
      </c>
      <c r="F15" s="183" t="s">
        <v>80</v>
      </c>
      <c r="G15" s="178">
        <v>36.78</v>
      </c>
      <c r="H15" s="179">
        <v>0.84670000000000001</v>
      </c>
      <c r="I15" s="68">
        <f>IF(ISBLANK(H15),G15,G15*(1+H15))</f>
        <v>67.921626000000003</v>
      </c>
    </row>
    <row r="16" spans="1:24" ht="87.6">
      <c r="B16" s="181" t="str">
        <f>'[1]SemiVariable Costs'!D10</f>
        <v>Quality Analyst</v>
      </c>
      <c r="C16" s="182" t="s">
        <v>127</v>
      </c>
      <c r="D16" s="182" t="s">
        <v>128</v>
      </c>
      <c r="E16" s="183" t="s">
        <v>129</v>
      </c>
      <c r="F16" s="183" t="s">
        <v>130</v>
      </c>
      <c r="G16" s="178">
        <v>32.450000000000003</v>
      </c>
      <c r="H16" s="179">
        <v>0.8468</v>
      </c>
      <c r="I16" s="68">
        <f t="shared" ref="I16" si="0">IF(ISBLANK(H16),G16,G16*(1+H16))</f>
        <v>59.928660000000008</v>
      </c>
    </row>
    <row r="17" spans="2:9" ht="150">
      <c r="B17" s="181" t="str">
        <f>'[1]SemiVariable Costs'!D14</f>
        <v>LOC Regional Supervisors</v>
      </c>
      <c r="C17" s="184" t="s">
        <v>131</v>
      </c>
      <c r="D17" s="184" t="s">
        <v>132</v>
      </c>
      <c r="E17" s="184" t="s">
        <v>133</v>
      </c>
      <c r="F17" s="183" t="s">
        <v>114</v>
      </c>
      <c r="G17" s="178">
        <v>38.46</v>
      </c>
      <c r="H17" s="179">
        <v>0.8468</v>
      </c>
      <c r="I17" s="68">
        <f t="shared" ref="I17:I26" si="1">IF(ISBLANK(H17),G17,G17*(1+H17))</f>
        <v>71.027928000000003</v>
      </c>
    </row>
    <row r="18" spans="2:9" ht="174.95">
      <c r="B18" s="181" t="str">
        <f>'[1]SemiVariable Costs'!D15</f>
        <v xml:space="preserve">LOC Lead </v>
      </c>
      <c r="C18" s="184" t="s">
        <v>134</v>
      </c>
      <c r="D18" s="184" t="s">
        <v>135</v>
      </c>
      <c r="E18" s="184" t="s">
        <v>133</v>
      </c>
      <c r="F18" s="183" t="s">
        <v>114</v>
      </c>
      <c r="G18" s="178">
        <v>36.06</v>
      </c>
      <c r="H18" s="179">
        <v>0.84660000000000002</v>
      </c>
      <c r="I18" s="68">
        <f t="shared" si="1"/>
        <v>66.588396000000003</v>
      </c>
    </row>
    <row r="19" spans="2:9" ht="137.44999999999999">
      <c r="B19" s="181" t="str">
        <f>'[1]SemiVariable Costs'!D17</f>
        <v>LOC Clinical Reviewer</v>
      </c>
      <c r="C19" s="184" t="s">
        <v>136</v>
      </c>
      <c r="D19" s="184" t="s">
        <v>137</v>
      </c>
      <c r="E19" s="185" t="s">
        <v>138</v>
      </c>
      <c r="F19" s="183"/>
      <c r="G19" s="178">
        <v>28.85</v>
      </c>
      <c r="H19" s="179">
        <v>0.84650000000000003</v>
      </c>
      <c r="I19" s="68">
        <f t="shared" si="1"/>
        <v>53.271525000000004</v>
      </c>
    </row>
    <row r="20" spans="2:9" ht="137.44999999999999">
      <c r="B20" s="181" t="str">
        <f>'[1]SemiVariable Costs'!D18</f>
        <v>Level 1 Clinical Reviewer</v>
      </c>
      <c r="C20" s="184" t="s">
        <v>139</v>
      </c>
      <c r="D20" s="184" t="s">
        <v>137</v>
      </c>
      <c r="E20" s="185" t="s">
        <v>138</v>
      </c>
      <c r="F20" s="183"/>
      <c r="G20" s="178">
        <v>63.59</v>
      </c>
      <c r="H20" s="179">
        <v>0.8468</v>
      </c>
      <c r="I20" s="68">
        <f t="shared" si="1"/>
        <v>117.438012</v>
      </c>
    </row>
    <row r="21" spans="2:9" ht="200.1">
      <c r="B21" s="181" t="str">
        <f>'[1]SemiVariable Costs'!D27</f>
        <v>CSR's</v>
      </c>
      <c r="C21" s="184" t="s">
        <v>140</v>
      </c>
      <c r="D21" s="184" t="s">
        <v>141</v>
      </c>
      <c r="E21" s="184" t="s">
        <v>142</v>
      </c>
      <c r="F21" s="183" t="s">
        <v>80</v>
      </c>
      <c r="G21" s="178">
        <v>17.75</v>
      </c>
      <c r="H21" s="179">
        <v>0.7681</v>
      </c>
      <c r="I21" s="68">
        <f t="shared" si="1"/>
        <v>31.383775</v>
      </c>
    </row>
    <row r="22" spans="2:9" ht="162.6">
      <c r="B22" s="181" t="str">
        <f>'[1]SemiVariable Costs'!D29</f>
        <v>PASRR Level II Quality Clinicians</v>
      </c>
      <c r="C22" s="186" t="s">
        <v>143</v>
      </c>
      <c r="D22" s="186" t="s">
        <v>144</v>
      </c>
      <c r="E22" s="186" t="s">
        <v>145</v>
      </c>
      <c r="F22" s="183" t="s">
        <v>80</v>
      </c>
      <c r="G22" s="178">
        <v>28.85</v>
      </c>
      <c r="H22" s="179">
        <v>0.84650000000000003</v>
      </c>
      <c r="I22" s="68">
        <f t="shared" si="1"/>
        <v>53.271525000000004</v>
      </c>
    </row>
    <row r="23" spans="2:9" ht="112.5">
      <c r="B23" s="181" t="s">
        <v>146</v>
      </c>
      <c r="C23" s="184" t="s">
        <v>147</v>
      </c>
      <c r="D23" s="184" t="s">
        <v>148</v>
      </c>
      <c r="E23" s="184" t="s">
        <v>142</v>
      </c>
      <c r="F23" s="183" t="s">
        <v>80</v>
      </c>
      <c r="G23" s="178">
        <v>17.75</v>
      </c>
      <c r="H23" s="179">
        <v>0.7681</v>
      </c>
      <c r="I23" s="68">
        <f t="shared" si="1"/>
        <v>31.383775</v>
      </c>
    </row>
    <row r="24" spans="2:9" ht="87.6">
      <c r="B24" s="181" t="str">
        <f>'[1]Fixed Costs'!D6</f>
        <v>Training Manager</v>
      </c>
      <c r="C24" s="184" t="s">
        <v>149</v>
      </c>
      <c r="D24" s="184" t="s">
        <v>150</v>
      </c>
      <c r="E24" s="184" t="s">
        <v>151</v>
      </c>
      <c r="F24" s="183" t="s">
        <v>80</v>
      </c>
      <c r="G24" s="178">
        <v>36.54</v>
      </c>
      <c r="H24" s="179">
        <v>0.84660000000000002</v>
      </c>
      <c r="I24" s="68">
        <f t="shared" si="1"/>
        <v>67.474763999999993</v>
      </c>
    </row>
    <row r="25" spans="2:9" ht="150">
      <c r="B25" s="181" t="str">
        <f>'[1]Fixed Costs'!D8</f>
        <v>Training Specialist</v>
      </c>
      <c r="C25" s="184" t="s">
        <v>152</v>
      </c>
      <c r="D25" s="184" t="s">
        <v>153</v>
      </c>
      <c r="E25" s="184" t="s">
        <v>154</v>
      </c>
      <c r="F25" s="183" t="s">
        <v>80</v>
      </c>
      <c r="G25" s="178">
        <v>26.14</v>
      </c>
      <c r="H25" s="179">
        <v>0.84650000000000003</v>
      </c>
      <c r="I25" s="68">
        <f t="shared" si="1"/>
        <v>48.267510000000001</v>
      </c>
    </row>
    <row r="26" spans="2:9" ht="62.45">
      <c r="B26" s="181" t="str">
        <f>'[1]Fixed Costs'!D9</f>
        <v>Risk Mgmt Manager</v>
      </c>
      <c r="C26" s="184" t="s">
        <v>155</v>
      </c>
      <c r="D26" s="184" t="s">
        <v>156</v>
      </c>
      <c r="E26" s="184" t="s">
        <v>157</v>
      </c>
      <c r="F26" s="183" t="s">
        <v>80</v>
      </c>
      <c r="G26" s="178">
        <v>37.5</v>
      </c>
      <c r="H26" s="179">
        <v>0.84670000000000001</v>
      </c>
      <c r="I26" s="68">
        <f t="shared" si="1"/>
        <v>69.251249999999999</v>
      </c>
    </row>
    <row r="27" spans="2:9" ht="62.45">
      <c r="B27" s="181" t="str">
        <f>'[1]Fixed Costs'!D10</f>
        <v>Comms Manager</v>
      </c>
      <c r="C27" s="184" t="s">
        <v>158</v>
      </c>
      <c r="D27" s="184" t="s">
        <v>159</v>
      </c>
      <c r="E27" s="184" t="s">
        <v>160</v>
      </c>
      <c r="F27" s="183" t="s">
        <v>80</v>
      </c>
      <c r="G27" s="178">
        <v>36.869999999999997</v>
      </c>
      <c r="H27" s="179">
        <v>0.84650000000000003</v>
      </c>
      <c r="I27" s="68">
        <f t="shared" ref="I27:I42" si="2">IF(ISBLANK(H27),G27,G27*(1+H27))</f>
        <v>68.080455000000001</v>
      </c>
    </row>
    <row r="28" spans="2:9" ht="50.1">
      <c r="B28" s="181" t="str">
        <f>'[1]Fixed Costs'!D11</f>
        <v>Comms Specialist</v>
      </c>
      <c r="C28" s="184" t="s">
        <v>161</v>
      </c>
      <c r="D28" s="184" t="s">
        <v>162</v>
      </c>
      <c r="E28" s="184" t="s">
        <v>163</v>
      </c>
      <c r="F28" s="183" t="s">
        <v>80</v>
      </c>
      <c r="G28" s="178">
        <v>24.67</v>
      </c>
      <c r="H28" s="179">
        <v>0.84699999999999998</v>
      </c>
      <c r="I28" s="68">
        <f t="shared" si="2"/>
        <v>45.565490000000004</v>
      </c>
    </row>
    <row r="29" spans="2:9" ht="50.1">
      <c r="B29" s="181" t="str">
        <f>'[1]Fixed Costs'!D12</f>
        <v>Data &amp; Analytics Manager</v>
      </c>
      <c r="C29" s="184" t="s">
        <v>164</v>
      </c>
      <c r="D29" s="184" t="s">
        <v>165</v>
      </c>
      <c r="E29" s="184" t="s">
        <v>166</v>
      </c>
      <c r="F29" s="183" t="s">
        <v>80</v>
      </c>
      <c r="G29" s="178">
        <v>49.18</v>
      </c>
      <c r="H29" s="179">
        <v>0.84660000000000002</v>
      </c>
      <c r="I29" s="68">
        <f t="shared" si="2"/>
        <v>90.815787999999998</v>
      </c>
    </row>
    <row r="30" spans="2:9" ht="50.1">
      <c r="B30" s="181" t="str">
        <f>'[1]Fixed Costs'!D13</f>
        <v>Date &amp; Analytics Analyst</v>
      </c>
      <c r="C30" s="184" t="s">
        <v>167</v>
      </c>
      <c r="D30" s="184" t="s">
        <v>168</v>
      </c>
      <c r="E30" s="184" t="s">
        <v>169</v>
      </c>
      <c r="F30" s="183" t="s">
        <v>80</v>
      </c>
      <c r="G30" s="178">
        <v>36.19</v>
      </c>
      <c r="H30" s="179">
        <v>0.84650000000000003</v>
      </c>
      <c r="I30" s="68">
        <f t="shared" si="2"/>
        <v>66.824834999999993</v>
      </c>
    </row>
    <row r="31" spans="2:9" ht="87.6">
      <c r="B31" s="181" t="str">
        <f>'[1]Fixed Costs'!D14</f>
        <v>Knowledge Mgmt Manager</v>
      </c>
      <c r="C31" s="184" t="s">
        <v>170</v>
      </c>
      <c r="D31" s="184" t="s">
        <v>171</v>
      </c>
      <c r="E31" s="184" t="s">
        <v>172</v>
      </c>
      <c r="F31" s="183" t="s">
        <v>80</v>
      </c>
      <c r="G31" s="178">
        <v>32.93</v>
      </c>
      <c r="H31" s="179">
        <v>0.84670000000000001</v>
      </c>
      <c r="I31" s="68">
        <f t="shared" si="2"/>
        <v>60.811830999999998</v>
      </c>
    </row>
    <row r="32" spans="2:9" ht="62.45">
      <c r="B32" s="181" t="str">
        <f>'[1]Fixed Costs'!D15</f>
        <v>Knowledge Mgmt Assoc. Analyst</v>
      </c>
      <c r="C32" s="182" t="s">
        <v>173</v>
      </c>
      <c r="D32" s="182" t="s">
        <v>174</v>
      </c>
      <c r="E32" s="183" t="s">
        <v>175</v>
      </c>
      <c r="F32" s="183" t="s">
        <v>80</v>
      </c>
      <c r="G32" s="178">
        <v>27.64</v>
      </c>
      <c r="H32" s="179">
        <v>0.84699999999999998</v>
      </c>
      <c r="I32" s="68">
        <f t="shared" si="2"/>
        <v>51.051079999999999</v>
      </c>
    </row>
    <row r="33" spans="2:9" ht="99.95">
      <c r="B33" s="181" t="str">
        <f>'[1]Fixed Costs'!D16</f>
        <v>Administrative Support Coordinators</v>
      </c>
      <c r="C33" s="182" t="s">
        <v>176</v>
      </c>
      <c r="D33" s="182" t="s">
        <v>177</v>
      </c>
      <c r="E33" s="183" t="s">
        <v>178</v>
      </c>
      <c r="F33" s="183" t="s">
        <v>80</v>
      </c>
      <c r="G33" s="178">
        <v>20.67</v>
      </c>
      <c r="H33" s="179">
        <v>0.84699999999999998</v>
      </c>
      <c r="I33" s="68">
        <f t="shared" si="2"/>
        <v>38.177490000000006</v>
      </c>
    </row>
    <row r="34" spans="2:9" ht="262.5">
      <c r="B34" s="181" t="str">
        <f>'[1]Fixed Costs'!D17</f>
        <v>Project Director</v>
      </c>
      <c r="C34" s="186" t="s">
        <v>179</v>
      </c>
      <c r="D34" s="186" t="s">
        <v>180</v>
      </c>
      <c r="E34" s="186" t="s">
        <v>181</v>
      </c>
      <c r="F34" s="183" t="s">
        <v>80</v>
      </c>
      <c r="G34" s="178">
        <v>38.06</v>
      </c>
      <c r="H34" s="179">
        <v>0.8468</v>
      </c>
      <c r="I34" s="68">
        <f t="shared" si="2"/>
        <v>70.289208000000002</v>
      </c>
    </row>
    <row r="35" spans="2:9" ht="112.5">
      <c r="B35" s="181" t="str">
        <f>'[1]Fixed Costs'!D23</f>
        <v>PASRR Supervisor</v>
      </c>
      <c r="C35" s="184" t="s">
        <v>182</v>
      </c>
      <c r="D35" s="184" t="s">
        <v>183</v>
      </c>
      <c r="E35" s="184" t="s">
        <v>184</v>
      </c>
      <c r="F35" s="183" t="s">
        <v>80</v>
      </c>
      <c r="G35" s="178">
        <v>32.21</v>
      </c>
      <c r="H35" s="179">
        <v>0.8468</v>
      </c>
      <c r="I35" s="68">
        <f t="shared" si="2"/>
        <v>59.485427999999999</v>
      </c>
    </row>
    <row r="36" spans="2:9" ht="112.5">
      <c r="B36" s="181" t="str">
        <f>'[1]Fixed Costs'!D24</f>
        <v>Intake Counselor Supervisor</v>
      </c>
      <c r="C36" s="186" t="s">
        <v>185</v>
      </c>
      <c r="D36" s="186" t="s">
        <v>186</v>
      </c>
      <c r="E36" s="186" t="s">
        <v>187</v>
      </c>
      <c r="F36" s="183" t="s">
        <v>80</v>
      </c>
      <c r="G36" s="178">
        <v>29.33</v>
      </c>
      <c r="H36" s="179">
        <v>0.84650000000000003</v>
      </c>
      <c r="I36" s="68">
        <f t="shared" si="2"/>
        <v>54.157844999999995</v>
      </c>
    </row>
    <row r="37" spans="2:9" ht="187.5">
      <c r="B37" s="181" t="s">
        <v>188</v>
      </c>
      <c r="C37" s="186" t="s">
        <v>189</v>
      </c>
      <c r="D37" s="186" t="s">
        <v>190</v>
      </c>
      <c r="E37" s="186" t="s">
        <v>191</v>
      </c>
      <c r="F37" s="183" t="s">
        <v>80</v>
      </c>
      <c r="G37" s="178">
        <v>31.25</v>
      </c>
      <c r="H37" s="179">
        <v>0.84670000000000001</v>
      </c>
      <c r="I37" s="68">
        <f t="shared" si="2"/>
        <v>57.709375000000001</v>
      </c>
    </row>
    <row r="38" spans="2:9" ht="237.6">
      <c r="B38" s="181" t="str">
        <f>'[1]Fixed Costs'!D26</f>
        <v>Stakeholder Outreach Spec.</v>
      </c>
      <c r="C38" s="186" t="s">
        <v>192</v>
      </c>
      <c r="D38" s="186" t="s">
        <v>193</v>
      </c>
      <c r="E38" s="186" t="s">
        <v>194</v>
      </c>
      <c r="F38" s="183" t="s">
        <v>80</v>
      </c>
      <c r="G38" s="178">
        <v>26.44</v>
      </c>
      <c r="H38" s="179">
        <v>0.84689999999999999</v>
      </c>
      <c r="I38" s="68">
        <f t="shared" si="2"/>
        <v>48.832036000000002</v>
      </c>
    </row>
    <row r="39" spans="2:9" ht="75">
      <c r="B39" s="181" t="str">
        <f>'[1]Fixed Costs'!D27</f>
        <v>Human Resource Specialist</v>
      </c>
      <c r="C39" s="186" t="s">
        <v>195</v>
      </c>
      <c r="D39" s="186" t="s">
        <v>196</v>
      </c>
      <c r="E39" s="186" t="s">
        <v>197</v>
      </c>
      <c r="F39" s="183" t="s">
        <v>80</v>
      </c>
      <c r="G39" s="178">
        <v>31.25</v>
      </c>
      <c r="H39" s="179">
        <v>0.84670000000000001</v>
      </c>
      <c r="I39" s="68">
        <f t="shared" si="2"/>
        <v>57.709375000000001</v>
      </c>
    </row>
    <row r="40" spans="2:9" ht="200.1">
      <c r="B40" s="181" t="str">
        <f>'[1]Fixed Costs'!D28</f>
        <v>Customer Support Supervisor</v>
      </c>
      <c r="C40" s="187" t="s">
        <v>198</v>
      </c>
      <c r="D40" s="187" t="s">
        <v>199</v>
      </c>
      <c r="E40" s="186" t="s">
        <v>200</v>
      </c>
      <c r="F40" s="183" t="s">
        <v>80</v>
      </c>
      <c r="G40" s="178">
        <v>26.44</v>
      </c>
      <c r="H40" s="179">
        <v>0.84689999999999999</v>
      </c>
      <c r="I40" s="68">
        <f t="shared" si="2"/>
        <v>48.832036000000002</v>
      </c>
    </row>
    <row r="41" spans="2:9" ht="50.1">
      <c r="B41" s="181" t="str">
        <f>'[1]Fixed Costs'!D30</f>
        <v>Implementation Advisor</v>
      </c>
      <c r="C41" s="184" t="s">
        <v>201</v>
      </c>
      <c r="D41" s="184" t="s">
        <v>202</v>
      </c>
      <c r="E41" s="184" t="s">
        <v>203</v>
      </c>
      <c r="F41" s="183" t="s">
        <v>204</v>
      </c>
      <c r="G41" s="178">
        <v>90</v>
      </c>
      <c r="H41" s="179">
        <v>0.84670000000000001</v>
      </c>
      <c r="I41" s="68">
        <f t="shared" si="2"/>
        <v>166.203</v>
      </c>
    </row>
    <row r="42" spans="2:9" ht="50.1">
      <c r="B42" s="181" t="str">
        <f>'[1]Fixed Costs'!D31</f>
        <v>Implementation Manager</v>
      </c>
      <c r="C42" s="184" t="s">
        <v>205</v>
      </c>
      <c r="D42" s="184" t="s">
        <v>206</v>
      </c>
      <c r="E42" s="184" t="s">
        <v>207</v>
      </c>
      <c r="F42" s="183" t="s">
        <v>80</v>
      </c>
      <c r="G42" s="178">
        <v>60</v>
      </c>
      <c r="H42" s="179">
        <v>0.84670000000000001</v>
      </c>
      <c r="I42" s="68">
        <f t="shared" si="2"/>
        <v>110.80200000000001</v>
      </c>
    </row>
    <row r="43" spans="2:9" ht="37.5">
      <c r="B43" s="181" t="str">
        <f>'[1]Fixed Costs'!D32</f>
        <v>Implementation Analyst</v>
      </c>
      <c r="C43" s="184" t="s">
        <v>208</v>
      </c>
      <c r="D43" s="184" t="s">
        <v>209</v>
      </c>
      <c r="E43" s="184" t="s">
        <v>207</v>
      </c>
      <c r="F43" s="183" t="s">
        <v>80</v>
      </c>
      <c r="G43" s="178">
        <v>38</v>
      </c>
      <c r="H43" s="179">
        <v>0.84670000000000001</v>
      </c>
      <c r="I43" s="68">
        <f t="shared" ref="I43:I44" si="3">IF(ISBLANK(H43),G43,G43*(1+H43))</f>
        <v>70.174599999999998</v>
      </c>
    </row>
    <row r="44" spans="2:9" ht="62.45">
      <c r="B44" s="181" t="str">
        <f>'[1]Fixed Costs'!D33</f>
        <v>OCM Advisor</v>
      </c>
      <c r="C44" s="182" t="s">
        <v>210</v>
      </c>
      <c r="D44" s="182" t="s">
        <v>211</v>
      </c>
      <c r="E44" s="183" t="s">
        <v>203</v>
      </c>
      <c r="F44" s="183" t="s">
        <v>80</v>
      </c>
      <c r="G44" s="178">
        <v>90</v>
      </c>
      <c r="H44" s="179">
        <v>0.84670000000000001</v>
      </c>
      <c r="I44" s="68">
        <f t="shared" si="3"/>
        <v>166.203</v>
      </c>
    </row>
  </sheetData>
  <sheetProtection algorithmName="SHA-512" hashValue="HYjf/MniHIvDgQl1L2I7DYlFf2fBLLrOVm/eAJaBd81yqtNySxlFShQGNMVBSLoalCO2z1CXiTC7jj4bYb/4mA==" saltValue="DFvot9yOCQMrc5EWhtL5Mg==" spinCount="100000" sheet="1" objects="1" scenarios="1"/>
  <mergeCells count="5">
    <mergeCell ref="F2:I2"/>
    <mergeCell ref="F3:I3"/>
    <mergeCell ref="B5:F5"/>
    <mergeCell ref="B6:I6"/>
    <mergeCell ref="G9:I9"/>
  </mergeCells>
  <dataValidations count="1">
    <dataValidation type="decimal" allowBlank="1" showInputMessage="1" showErrorMessage="1" sqref="G12:H44 JC12:JD44 SY12:SZ44 ACU12:ACV44 AMQ12:AMR44 AWM12:AWN44 BGI12:BGJ44 BQE12:BQF44 CAA12:CAB44 CJW12:CJX44 CTS12:CTT44 DDO12:DDP44 DNK12:DNL44 DXG12:DXH44 EHC12:EHD44 EQY12:EQZ44 FAU12:FAV44 FKQ12:FKR44 FUM12:FUN44 GEI12:GEJ44 GOE12:GOF44 GYA12:GYB44 HHW12:HHX44 HRS12:HRT44 IBO12:IBP44 ILK12:ILL44 IVG12:IVH44 JFC12:JFD44 JOY12:JOZ44 JYU12:JYV44 KIQ12:KIR44 KSM12:KSN44 LCI12:LCJ44 LME12:LMF44 LWA12:LWB44 MFW12:MFX44 MPS12:MPT44 MZO12:MZP44 NJK12:NJL44 NTG12:NTH44 ODC12:ODD44 OMY12:OMZ44 OWU12:OWV44 PGQ12:PGR44 PQM12:PQN44 QAI12:QAJ44 QKE12:QKF44 QUA12:QUB44 RDW12:RDX44 RNS12:RNT44 RXO12:RXP44 SHK12:SHL44 SRG12:SRH44 TBC12:TBD44 TKY12:TKZ44 TUU12:TUV44 UEQ12:UER44 UOM12:UON44 UYI12:UYJ44 VIE12:VIF44 VSA12:VSB44 WBW12:WBX44 WLS12:WLT44 WVO12:WVP44 G65547:H65550 JC65547:JD65550 SY65547:SZ65550 ACU65547:ACV65550 AMQ65547:AMR65550 AWM65547:AWN65550 BGI65547:BGJ65550 BQE65547:BQF65550 CAA65547:CAB65550 CJW65547:CJX65550 CTS65547:CTT65550 DDO65547:DDP65550 DNK65547:DNL65550 DXG65547:DXH65550 EHC65547:EHD65550 EQY65547:EQZ65550 FAU65547:FAV65550 FKQ65547:FKR65550 FUM65547:FUN65550 GEI65547:GEJ65550 GOE65547:GOF65550 GYA65547:GYB65550 HHW65547:HHX65550 HRS65547:HRT65550 IBO65547:IBP65550 ILK65547:ILL65550 IVG65547:IVH65550 JFC65547:JFD65550 JOY65547:JOZ65550 JYU65547:JYV65550 KIQ65547:KIR65550 KSM65547:KSN65550 LCI65547:LCJ65550 LME65547:LMF65550 LWA65547:LWB65550 MFW65547:MFX65550 MPS65547:MPT65550 MZO65547:MZP65550 NJK65547:NJL65550 NTG65547:NTH65550 ODC65547:ODD65550 OMY65547:OMZ65550 OWU65547:OWV65550 PGQ65547:PGR65550 PQM65547:PQN65550 QAI65547:QAJ65550 QKE65547:QKF65550 QUA65547:QUB65550 RDW65547:RDX65550 RNS65547:RNT65550 RXO65547:RXP65550 SHK65547:SHL65550 SRG65547:SRH65550 TBC65547:TBD65550 TKY65547:TKZ65550 TUU65547:TUV65550 UEQ65547:UER65550 UOM65547:UON65550 UYI65547:UYJ65550 VIE65547:VIF65550 VSA65547:VSB65550 WBW65547:WBX65550 WLS65547:WLT65550 WVO65547:WVP65550 G131083:H131086 JC131083:JD131086 SY131083:SZ131086 ACU131083:ACV131086 AMQ131083:AMR131086 AWM131083:AWN131086 BGI131083:BGJ131086 BQE131083:BQF131086 CAA131083:CAB131086 CJW131083:CJX131086 CTS131083:CTT131086 DDO131083:DDP131086 DNK131083:DNL131086 DXG131083:DXH131086 EHC131083:EHD131086 EQY131083:EQZ131086 FAU131083:FAV131086 FKQ131083:FKR131086 FUM131083:FUN131086 GEI131083:GEJ131086 GOE131083:GOF131086 GYA131083:GYB131086 HHW131083:HHX131086 HRS131083:HRT131086 IBO131083:IBP131086 ILK131083:ILL131086 IVG131083:IVH131086 JFC131083:JFD131086 JOY131083:JOZ131086 JYU131083:JYV131086 KIQ131083:KIR131086 KSM131083:KSN131086 LCI131083:LCJ131086 LME131083:LMF131086 LWA131083:LWB131086 MFW131083:MFX131086 MPS131083:MPT131086 MZO131083:MZP131086 NJK131083:NJL131086 NTG131083:NTH131086 ODC131083:ODD131086 OMY131083:OMZ131086 OWU131083:OWV131086 PGQ131083:PGR131086 PQM131083:PQN131086 QAI131083:QAJ131086 QKE131083:QKF131086 QUA131083:QUB131086 RDW131083:RDX131086 RNS131083:RNT131086 RXO131083:RXP131086 SHK131083:SHL131086 SRG131083:SRH131086 TBC131083:TBD131086 TKY131083:TKZ131086 TUU131083:TUV131086 UEQ131083:UER131086 UOM131083:UON131086 UYI131083:UYJ131086 VIE131083:VIF131086 VSA131083:VSB131086 WBW131083:WBX131086 WLS131083:WLT131086 WVO131083:WVP131086 G196619:H196622 JC196619:JD196622 SY196619:SZ196622 ACU196619:ACV196622 AMQ196619:AMR196622 AWM196619:AWN196622 BGI196619:BGJ196622 BQE196619:BQF196622 CAA196619:CAB196622 CJW196619:CJX196622 CTS196619:CTT196622 DDO196619:DDP196622 DNK196619:DNL196622 DXG196619:DXH196622 EHC196619:EHD196622 EQY196619:EQZ196622 FAU196619:FAV196622 FKQ196619:FKR196622 FUM196619:FUN196622 GEI196619:GEJ196622 GOE196619:GOF196622 GYA196619:GYB196622 HHW196619:HHX196622 HRS196619:HRT196622 IBO196619:IBP196622 ILK196619:ILL196622 IVG196619:IVH196622 JFC196619:JFD196622 JOY196619:JOZ196622 JYU196619:JYV196622 KIQ196619:KIR196622 KSM196619:KSN196622 LCI196619:LCJ196622 LME196619:LMF196622 LWA196619:LWB196622 MFW196619:MFX196622 MPS196619:MPT196622 MZO196619:MZP196622 NJK196619:NJL196622 NTG196619:NTH196622 ODC196619:ODD196622 OMY196619:OMZ196622 OWU196619:OWV196622 PGQ196619:PGR196622 PQM196619:PQN196622 QAI196619:QAJ196622 QKE196619:QKF196622 QUA196619:QUB196622 RDW196619:RDX196622 RNS196619:RNT196622 RXO196619:RXP196622 SHK196619:SHL196622 SRG196619:SRH196622 TBC196619:TBD196622 TKY196619:TKZ196622 TUU196619:TUV196622 UEQ196619:UER196622 UOM196619:UON196622 UYI196619:UYJ196622 VIE196619:VIF196622 VSA196619:VSB196622 WBW196619:WBX196622 WLS196619:WLT196622 WVO196619:WVP196622 G262155:H262158 JC262155:JD262158 SY262155:SZ262158 ACU262155:ACV262158 AMQ262155:AMR262158 AWM262155:AWN262158 BGI262155:BGJ262158 BQE262155:BQF262158 CAA262155:CAB262158 CJW262155:CJX262158 CTS262155:CTT262158 DDO262155:DDP262158 DNK262155:DNL262158 DXG262155:DXH262158 EHC262155:EHD262158 EQY262155:EQZ262158 FAU262155:FAV262158 FKQ262155:FKR262158 FUM262155:FUN262158 GEI262155:GEJ262158 GOE262155:GOF262158 GYA262155:GYB262158 HHW262155:HHX262158 HRS262155:HRT262158 IBO262155:IBP262158 ILK262155:ILL262158 IVG262155:IVH262158 JFC262155:JFD262158 JOY262155:JOZ262158 JYU262155:JYV262158 KIQ262155:KIR262158 KSM262155:KSN262158 LCI262155:LCJ262158 LME262155:LMF262158 LWA262155:LWB262158 MFW262155:MFX262158 MPS262155:MPT262158 MZO262155:MZP262158 NJK262155:NJL262158 NTG262155:NTH262158 ODC262155:ODD262158 OMY262155:OMZ262158 OWU262155:OWV262158 PGQ262155:PGR262158 PQM262155:PQN262158 QAI262155:QAJ262158 QKE262155:QKF262158 QUA262155:QUB262158 RDW262155:RDX262158 RNS262155:RNT262158 RXO262155:RXP262158 SHK262155:SHL262158 SRG262155:SRH262158 TBC262155:TBD262158 TKY262155:TKZ262158 TUU262155:TUV262158 UEQ262155:UER262158 UOM262155:UON262158 UYI262155:UYJ262158 VIE262155:VIF262158 VSA262155:VSB262158 WBW262155:WBX262158 WLS262155:WLT262158 WVO262155:WVP262158 G327691:H327694 JC327691:JD327694 SY327691:SZ327694 ACU327691:ACV327694 AMQ327691:AMR327694 AWM327691:AWN327694 BGI327691:BGJ327694 BQE327691:BQF327694 CAA327691:CAB327694 CJW327691:CJX327694 CTS327691:CTT327694 DDO327691:DDP327694 DNK327691:DNL327694 DXG327691:DXH327694 EHC327691:EHD327694 EQY327691:EQZ327694 FAU327691:FAV327694 FKQ327691:FKR327694 FUM327691:FUN327694 GEI327691:GEJ327694 GOE327691:GOF327694 GYA327691:GYB327694 HHW327691:HHX327694 HRS327691:HRT327694 IBO327691:IBP327694 ILK327691:ILL327694 IVG327691:IVH327694 JFC327691:JFD327694 JOY327691:JOZ327694 JYU327691:JYV327694 KIQ327691:KIR327694 KSM327691:KSN327694 LCI327691:LCJ327694 LME327691:LMF327694 LWA327691:LWB327694 MFW327691:MFX327694 MPS327691:MPT327694 MZO327691:MZP327694 NJK327691:NJL327694 NTG327691:NTH327694 ODC327691:ODD327694 OMY327691:OMZ327694 OWU327691:OWV327694 PGQ327691:PGR327694 PQM327691:PQN327694 QAI327691:QAJ327694 QKE327691:QKF327694 QUA327691:QUB327694 RDW327691:RDX327694 RNS327691:RNT327694 RXO327691:RXP327694 SHK327691:SHL327694 SRG327691:SRH327694 TBC327691:TBD327694 TKY327691:TKZ327694 TUU327691:TUV327694 UEQ327691:UER327694 UOM327691:UON327694 UYI327691:UYJ327694 VIE327691:VIF327694 VSA327691:VSB327694 WBW327691:WBX327694 WLS327691:WLT327694 WVO327691:WVP327694 G393227:H393230 JC393227:JD393230 SY393227:SZ393230 ACU393227:ACV393230 AMQ393227:AMR393230 AWM393227:AWN393230 BGI393227:BGJ393230 BQE393227:BQF393230 CAA393227:CAB393230 CJW393227:CJX393230 CTS393227:CTT393230 DDO393227:DDP393230 DNK393227:DNL393230 DXG393227:DXH393230 EHC393227:EHD393230 EQY393227:EQZ393230 FAU393227:FAV393230 FKQ393227:FKR393230 FUM393227:FUN393230 GEI393227:GEJ393230 GOE393227:GOF393230 GYA393227:GYB393230 HHW393227:HHX393230 HRS393227:HRT393230 IBO393227:IBP393230 ILK393227:ILL393230 IVG393227:IVH393230 JFC393227:JFD393230 JOY393227:JOZ393230 JYU393227:JYV393230 KIQ393227:KIR393230 KSM393227:KSN393230 LCI393227:LCJ393230 LME393227:LMF393230 LWA393227:LWB393230 MFW393227:MFX393230 MPS393227:MPT393230 MZO393227:MZP393230 NJK393227:NJL393230 NTG393227:NTH393230 ODC393227:ODD393230 OMY393227:OMZ393230 OWU393227:OWV393230 PGQ393227:PGR393230 PQM393227:PQN393230 QAI393227:QAJ393230 QKE393227:QKF393230 QUA393227:QUB393230 RDW393227:RDX393230 RNS393227:RNT393230 RXO393227:RXP393230 SHK393227:SHL393230 SRG393227:SRH393230 TBC393227:TBD393230 TKY393227:TKZ393230 TUU393227:TUV393230 UEQ393227:UER393230 UOM393227:UON393230 UYI393227:UYJ393230 VIE393227:VIF393230 VSA393227:VSB393230 WBW393227:WBX393230 WLS393227:WLT393230 WVO393227:WVP393230 G458763:H458766 JC458763:JD458766 SY458763:SZ458766 ACU458763:ACV458766 AMQ458763:AMR458766 AWM458763:AWN458766 BGI458763:BGJ458766 BQE458763:BQF458766 CAA458763:CAB458766 CJW458763:CJX458766 CTS458763:CTT458766 DDO458763:DDP458766 DNK458763:DNL458766 DXG458763:DXH458766 EHC458763:EHD458766 EQY458763:EQZ458766 FAU458763:FAV458766 FKQ458763:FKR458766 FUM458763:FUN458766 GEI458763:GEJ458766 GOE458763:GOF458766 GYA458763:GYB458766 HHW458763:HHX458766 HRS458763:HRT458766 IBO458763:IBP458766 ILK458763:ILL458766 IVG458763:IVH458766 JFC458763:JFD458766 JOY458763:JOZ458766 JYU458763:JYV458766 KIQ458763:KIR458766 KSM458763:KSN458766 LCI458763:LCJ458766 LME458763:LMF458766 LWA458763:LWB458766 MFW458763:MFX458766 MPS458763:MPT458766 MZO458763:MZP458766 NJK458763:NJL458766 NTG458763:NTH458766 ODC458763:ODD458766 OMY458763:OMZ458766 OWU458763:OWV458766 PGQ458763:PGR458766 PQM458763:PQN458766 QAI458763:QAJ458766 QKE458763:QKF458766 QUA458763:QUB458766 RDW458763:RDX458766 RNS458763:RNT458766 RXO458763:RXP458766 SHK458763:SHL458766 SRG458763:SRH458766 TBC458763:TBD458766 TKY458763:TKZ458766 TUU458763:TUV458766 UEQ458763:UER458766 UOM458763:UON458766 UYI458763:UYJ458766 VIE458763:VIF458766 VSA458763:VSB458766 WBW458763:WBX458766 WLS458763:WLT458766 WVO458763:WVP458766 G524299:H524302 JC524299:JD524302 SY524299:SZ524302 ACU524299:ACV524302 AMQ524299:AMR524302 AWM524299:AWN524302 BGI524299:BGJ524302 BQE524299:BQF524302 CAA524299:CAB524302 CJW524299:CJX524302 CTS524299:CTT524302 DDO524299:DDP524302 DNK524299:DNL524302 DXG524299:DXH524302 EHC524299:EHD524302 EQY524299:EQZ524302 FAU524299:FAV524302 FKQ524299:FKR524302 FUM524299:FUN524302 GEI524299:GEJ524302 GOE524299:GOF524302 GYA524299:GYB524302 HHW524299:HHX524302 HRS524299:HRT524302 IBO524299:IBP524302 ILK524299:ILL524302 IVG524299:IVH524302 JFC524299:JFD524302 JOY524299:JOZ524302 JYU524299:JYV524302 KIQ524299:KIR524302 KSM524299:KSN524302 LCI524299:LCJ524302 LME524299:LMF524302 LWA524299:LWB524302 MFW524299:MFX524302 MPS524299:MPT524302 MZO524299:MZP524302 NJK524299:NJL524302 NTG524299:NTH524302 ODC524299:ODD524302 OMY524299:OMZ524302 OWU524299:OWV524302 PGQ524299:PGR524302 PQM524299:PQN524302 QAI524299:QAJ524302 QKE524299:QKF524302 QUA524299:QUB524302 RDW524299:RDX524302 RNS524299:RNT524302 RXO524299:RXP524302 SHK524299:SHL524302 SRG524299:SRH524302 TBC524299:TBD524302 TKY524299:TKZ524302 TUU524299:TUV524302 UEQ524299:UER524302 UOM524299:UON524302 UYI524299:UYJ524302 VIE524299:VIF524302 VSA524299:VSB524302 WBW524299:WBX524302 WLS524299:WLT524302 WVO524299:WVP524302 G589835:H589838 JC589835:JD589838 SY589835:SZ589838 ACU589835:ACV589838 AMQ589835:AMR589838 AWM589835:AWN589838 BGI589835:BGJ589838 BQE589835:BQF589838 CAA589835:CAB589838 CJW589835:CJX589838 CTS589835:CTT589838 DDO589835:DDP589838 DNK589835:DNL589838 DXG589835:DXH589838 EHC589835:EHD589838 EQY589835:EQZ589838 FAU589835:FAV589838 FKQ589835:FKR589838 FUM589835:FUN589838 GEI589835:GEJ589838 GOE589835:GOF589838 GYA589835:GYB589838 HHW589835:HHX589838 HRS589835:HRT589838 IBO589835:IBP589838 ILK589835:ILL589838 IVG589835:IVH589838 JFC589835:JFD589838 JOY589835:JOZ589838 JYU589835:JYV589838 KIQ589835:KIR589838 KSM589835:KSN589838 LCI589835:LCJ589838 LME589835:LMF589838 LWA589835:LWB589838 MFW589835:MFX589838 MPS589835:MPT589838 MZO589835:MZP589838 NJK589835:NJL589838 NTG589835:NTH589838 ODC589835:ODD589838 OMY589835:OMZ589838 OWU589835:OWV589838 PGQ589835:PGR589838 PQM589835:PQN589838 QAI589835:QAJ589838 QKE589835:QKF589838 QUA589835:QUB589838 RDW589835:RDX589838 RNS589835:RNT589838 RXO589835:RXP589838 SHK589835:SHL589838 SRG589835:SRH589838 TBC589835:TBD589838 TKY589835:TKZ589838 TUU589835:TUV589838 UEQ589835:UER589838 UOM589835:UON589838 UYI589835:UYJ589838 VIE589835:VIF589838 VSA589835:VSB589838 WBW589835:WBX589838 WLS589835:WLT589838 WVO589835:WVP589838 G655371:H655374 JC655371:JD655374 SY655371:SZ655374 ACU655371:ACV655374 AMQ655371:AMR655374 AWM655371:AWN655374 BGI655371:BGJ655374 BQE655371:BQF655374 CAA655371:CAB655374 CJW655371:CJX655374 CTS655371:CTT655374 DDO655371:DDP655374 DNK655371:DNL655374 DXG655371:DXH655374 EHC655371:EHD655374 EQY655371:EQZ655374 FAU655371:FAV655374 FKQ655371:FKR655374 FUM655371:FUN655374 GEI655371:GEJ655374 GOE655371:GOF655374 GYA655371:GYB655374 HHW655371:HHX655374 HRS655371:HRT655374 IBO655371:IBP655374 ILK655371:ILL655374 IVG655371:IVH655374 JFC655371:JFD655374 JOY655371:JOZ655374 JYU655371:JYV655374 KIQ655371:KIR655374 KSM655371:KSN655374 LCI655371:LCJ655374 LME655371:LMF655374 LWA655371:LWB655374 MFW655371:MFX655374 MPS655371:MPT655374 MZO655371:MZP655374 NJK655371:NJL655374 NTG655371:NTH655374 ODC655371:ODD655374 OMY655371:OMZ655374 OWU655371:OWV655374 PGQ655371:PGR655374 PQM655371:PQN655374 QAI655371:QAJ655374 QKE655371:QKF655374 QUA655371:QUB655374 RDW655371:RDX655374 RNS655371:RNT655374 RXO655371:RXP655374 SHK655371:SHL655374 SRG655371:SRH655374 TBC655371:TBD655374 TKY655371:TKZ655374 TUU655371:TUV655374 UEQ655371:UER655374 UOM655371:UON655374 UYI655371:UYJ655374 VIE655371:VIF655374 VSA655371:VSB655374 WBW655371:WBX655374 WLS655371:WLT655374 WVO655371:WVP655374 G720907:H720910 JC720907:JD720910 SY720907:SZ720910 ACU720907:ACV720910 AMQ720907:AMR720910 AWM720907:AWN720910 BGI720907:BGJ720910 BQE720907:BQF720910 CAA720907:CAB720910 CJW720907:CJX720910 CTS720907:CTT720910 DDO720907:DDP720910 DNK720907:DNL720910 DXG720907:DXH720910 EHC720907:EHD720910 EQY720907:EQZ720910 FAU720907:FAV720910 FKQ720907:FKR720910 FUM720907:FUN720910 GEI720907:GEJ720910 GOE720907:GOF720910 GYA720907:GYB720910 HHW720907:HHX720910 HRS720907:HRT720910 IBO720907:IBP720910 ILK720907:ILL720910 IVG720907:IVH720910 JFC720907:JFD720910 JOY720907:JOZ720910 JYU720907:JYV720910 KIQ720907:KIR720910 KSM720907:KSN720910 LCI720907:LCJ720910 LME720907:LMF720910 LWA720907:LWB720910 MFW720907:MFX720910 MPS720907:MPT720910 MZO720907:MZP720910 NJK720907:NJL720910 NTG720907:NTH720910 ODC720907:ODD720910 OMY720907:OMZ720910 OWU720907:OWV720910 PGQ720907:PGR720910 PQM720907:PQN720910 QAI720907:QAJ720910 QKE720907:QKF720910 QUA720907:QUB720910 RDW720907:RDX720910 RNS720907:RNT720910 RXO720907:RXP720910 SHK720907:SHL720910 SRG720907:SRH720910 TBC720907:TBD720910 TKY720907:TKZ720910 TUU720907:TUV720910 UEQ720907:UER720910 UOM720907:UON720910 UYI720907:UYJ720910 VIE720907:VIF720910 VSA720907:VSB720910 WBW720907:WBX720910 WLS720907:WLT720910 WVO720907:WVP720910 G786443:H786446 JC786443:JD786446 SY786443:SZ786446 ACU786443:ACV786446 AMQ786443:AMR786446 AWM786443:AWN786446 BGI786443:BGJ786446 BQE786443:BQF786446 CAA786443:CAB786446 CJW786443:CJX786446 CTS786443:CTT786446 DDO786443:DDP786446 DNK786443:DNL786446 DXG786443:DXH786446 EHC786443:EHD786446 EQY786443:EQZ786446 FAU786443:FAV786446 FKQ786443:FKR786446 FUM786443:FUN786446 GEI786443:GEJ786446 GOE786443:GOF786446 GYA786443:GYB786446 HHW786443:HHX786446 HRS786443:HRT786446 IBO786443:IBP786446 ILK786443:ILL786446 IVG786443:IVH786446 JFC786443:JFD786446 JOY786443:JOZ786446 JYU786443:JYV786446 KIQ786443:KIR786446 KSM786443:KSN786446 LCI786443:LCJ786446 LME786443:LMF786446 LWA786443:LWB786446 MFW786443:MFX786446 MPS786443:MPT786446 MZO786443:MZP786446 NJK786443:NJL786446 NTG786443:NTH786446 ODC786443:ODD786446 OMY786443:OMZ786446 OWU786443:OWV786446 PGQ786443:PGR786446 PQM786443:PQN786446 QAI786443:QAJ786446 QKE786443:QKF786446 QUA786443:QUB786446 RDW786443:RDX786446 RNS786443:RNT786446 RXO786443:RXP786446 SHK786443:SHL786446 SRG786443:SRH786446 TBC786443:TBD786446 TKY786443:TKZ786446 TUU786443:TUV786446 UEQ786443:UER786446 UOM786443:UON786446 UYI786443:UYJ786446 VIE786443:VIF786446 VSA786443:VSB786446 WBW786443:WBX786446 WLS786443:WLT786446 WVO786443:WVP786446 G851979:H851982 JC851979:JD851982 SY851979:SZ851982 ACU851979:ACV851982 AMQ851979:AMR851982 AWM851979:AWN851982 BGI851979:BGJ851982 BQE851979:BQF851982 CAA851979:CAB851982 CJW851979:CJX851982 CTS851979:CTT851982 DDO851979:DDP851982 DNK851979:DNL851982 DXG851979:DXH851982 EHC851979:EHD851982 EQY851979:EQZ851982 FAU851979:FAV851982 FKQ851979:FKR851982 FUM851979:FUN851982 GEI851979:GEJ851982 GOE851979:GOF851982 GYA851979:GYB851982 HHW851979:HHX851982 HRS851979:HRT851982 IBO851979:IBP851982 ILK851979:ILL851982 IVG851979:IVH851982 JFC851979:JFD851982 JOY851979:JOZ851982 JYU851979:JYV851982 KIQ851979:KIR851982 KSM851979:KSN851982 LCI851979:LCJ851982 LME851979:LMF851982 LWA851979:LWB851982 MFW851979:MFX851982 MPS851979:MPT851982 MZO851979:MZP851982 NJK851979:NJL851982 NTG851979:NTH851982 ODC851979:ODD851982 OMY851979:OMZ851982 OWU851979:OWV851982 PGQ851979:PGR851982 PQM851979:PQN851982 QAI851979:QAJ851982 QKE851979:QKF851982 QUA851979:QUB851982 RDW851979:RDX851982 RNS851979:RNT851982 RXO851979:RXP851982 SHK851979:SHL851982 SRG851979:SRH851982 TBC851979:TBD851982 TKY851979:TKZ851982 TUU851979:TUV851982 UEQ851979:UER851982 UOM851979:UON851982 UYI851979:UYJ851982 VIE851979:VIF851982 VSA851979:VSB851982 WBW851979:WBX851982 WLS851979:WLT851982 WVO851979:WVP851982 G917515:H917518 JC917515:JD917518 SY917515:SZ917518 ACU917515:ACV917518 AMQ917515:AMR917518 AWM917515:AWN917518 BGI917515:BGJ917518 BQE917515:BQF917518 CAA917515:CAB917518 CJW917515:CJX917518 CTS917515:CTT917518 DDO917515:DDP917518 DNK917515:DNL917518 DXG917515:DXH917518 EHC917515:EHD917518 EQY917515:EQZ917518 FAU917515:FAV917518 FKQ917515:FKR917518 FUM917515:FUN917518 GEI917515:GEJ917518 GOE917515:GOF917518 GYA917515:GYB917518 HHW917515:HHX917518 HRS917515:HRT917518 IBO917515:IBP917518 ILK917515:ILL917518 IVG917515:IVH917518 JFC917515:JFD917518 JOY917515:JOZ917518 JYU917515:JYV917518 KIQ917515:KIR917518 KSM917515:KSN917518 LCI917515:LCJ917518 LME917515:LMF917518 LWA917515:LWB917518 MFW917515:MFX917518 MPS917515:MPT917518 MZO917515:MZP917518 NJK917515:NJL917518 NTG917515:NTH917518 ODC917515:ODD917518 OMY917515:OMZ917518 OWU917515:OWV917518 PGQ917515:PGR917518 PQM917515:PQN917518 QAI917515:QAJ917518 QKE917515:QKF917518 QUA917515:QUB917518 RDW917515:RDX917518 RNS917515:RNT917518 RXO917515:RXP917518 SHK917515:SHL917518 SRG917515:SRH917518 TBC917515:TBD917518 TKY917515:TKZ917518 TUU917515:TUV917518 UEQ917515:UER917518 UOM917515:UON917518 UYI917515:UYJ917518 VIE917515:VIF917518 VSA917515:VSB917518 WBW917515:WBX917518 WLS917515:WLT917518 WVO917515:WVP917518 G983051:H983054 JC983051:JD983054 SY983051:SZ983054 ACU983051:ACV983054 AMQ983051:AMR983054 AWM983051:AWN983054 BGI983051:BGJ983054 BQE983051:BQF983054 CAA983051:CAB983054 CJW983051:CJX983054 CTS983051:CTT983054 DDO983051:DDP983054 DNK983051:DNL983054 DXG983051:DXH983054 EHC983051:EHD983054 EQY983051:EQZ983054 FAU983051:FAV983054 FKQ983051:FKR983054 FUM983051:FUN983054 GEI983051:GEJ983054 GOE983051:GOF983054 GYA983051:GYB983054 HHW983051:HHX983054 HRS983051:HRT983054 IBO983051:IBP983054 ILK983051:ILL983054 IVG983051:IVH983054 JFC983051:JFD983054 JOY983051:JOZ983054 JYU983051:JYV983054 KIQ983051:KIR983054 KSM983051:KSN983054 LCI983051:LCJ983054 LME983051:LMF983054 LWA983051:LWB983054 MFW983051:MFX983054 MPS983051:MPT983054 MZO983051:MZP983054 NJK983051:NJL983054 NTG983051:NTH983054 ODC983051:ODD983054 OMY983051:OMZ983054 OWU983051:OWV983054 PGQ983051:PGR983054 PQM983051:PQN983054 QAI983051:QAJ983054 QKE983051:QKF983054 QUA983051:QUB983054 RDW983051:RDX983054 RNS983051:RNT983054 RXO983051:RXP983054 SHK983051:SHL983054 SRG983051:SRH983054 TBC983051:TBD983054 TKY983051:TKZ983054 TUU983051:TUV983054 UEQ983051:UER983054 UOM983051:UON983054 UYI983051:UYJ983054 VIE983051:VIF983054 VSA983051:VSB983054 WBW983051:WBX983054 WLS983051:WLT983054 WVO983051:WVP983054" xr:uid="{615579B4-A04D-4E2E-A33D-C408F5F1C0E4}">
      <formula1>0</formula1>
      <formula2>999999999999999</formula2>
    </dataValidation>
  </dataValidations>
  <pageMargins left="0.7" right="0.7" top="0.75" bottom="0.75" header="0.3" footer="0.3"/>
  <pageSetup scale="70" orientation="landscape"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53C85-32DF-4788-A943-1D8E7E3D1718}">
  <dimension ref="A1:O1048576"/>
  <sheetViews>
    <sheetView tabSelected="1" topLeftCell="A29" zoomScaleNormal="100" workbookViewId="0">
      <selection activeCell="F50" sqref="F50"/>
    </sheetView>
  </sheetViews>
  <sheetFormatPr defaultRowHeight="14.45"/>
  <cols>
    <col min="1" max="1" width="2.7109375" style="11" customWidth="1"/>
    <col min="2" max="2" width="28.140625" style="11" customWidth="1"/>
    <col min="3" max="3" width="29.7109375" style="11" customWidth="1"/>
    <col min="4" max="6" width="25.7109375" style="11" customWidth="1"/>
    <col min="7" max="7" width="12.28515625" style="11" customWidth="1"/>
    <col min="8" max="8" width="14.85546875" style="11" customWidth="1"/>
    <col min="9" max="9" width="11" style="11" customWidth="1"/>
    <col min="10" max="10" width="12.28515625" style="11" customWidth="1"/>
    <col min="11" max="11" width="14.5703125" style="11" customWidth="1"/>
    <col min="12" max="12" width="11" style="11" customWidth="1"/>
    <col min="13" max="13" width="12.28515625" style="11" customWidth="1"/>
    <col min="14" max="14" width="14.42578125" style="11" customWidth="1"/>
    <col min="15" max="15" width="11" style="11" customWidth="1"/>
    <col min="16" max="16" width="12.28515625" style="11" customWidth="1"/>
    <col min="17" max="17" width="14.5703125" style="11" customWidth="1"/>
    <col min="18" max="18" width="11" style="11" customWidth="1"/>
    <col min="19" max="19" width="12.28515625" style="11" customWidth="1"/>
    <col min="20" max="20" width="14.5703125" style="11" customWidth="1"/>
    <col min="21" max="21" width="11" style="11" customWidth="1"/>
    <col min="22" max="22" width="12.28515625" style="11" customWidth="1"/>
    <col min="23" max="23" width="14.5703125" style="11" customWidth="1"/>
    <col min="24" max="24" width="11" style="11" customWidth="1"/>
    <col min="25" max="255" width="9.140625" style="11"/>
    <col min="256" max="256" width="2.7109375" style="11" customWidth="1"/>
    <col min="257" max="257" width="25.7109375" style="11" customWidth="1"/>
    <col min="258" max="258" width="11" style="11" customWidth="1"/>
    <col min="259" max="262" width="25.7109375" style="11" customWidth="1"/>
    <col min="263" max="263" width="12.28515625" style="11" customWidth="1"/>
    <col min="264" max="264" width="14.85546875" style="11" customWidth="1"/>
    <col min="265" max="265" width="11" style="11" customWidth="1"/>
    <col min="266" max="266" width="12.28515625" style="11" customWidth="1"/>
    <col min="267" max="267" width="14.5703125" style="11" customWidth="1"/>
    <col min="268" max="268" width="11" style="11" customWidth="1"/>
    <col min="269" max="269" width="12.28515625" style="11" customWidth="1"/>
    <col min="270" max="270" width="14.42578125" style="11" customWidth="1"/>
    <col min="271" max="271" width="11" style="11" customWidth="1"/>
    <col min="272" max="272" width="12.28515625" style="11" customWidth="1"/>
    <col min="273" max="273" width="14.5703125" style="11" customWidth="1"/>
    <col min="274" max="274" width="11" style="11" customWidth="1"/>
    <col min="275" max="275" width="12.28515625" style="11" customWidth="1"/>
    <col min="276" max="276" width="14.5703125" style="11" customWidth="1"/>
    <col min="277" max="277" width="11" style="11" customWidth="1"/>
    <col min="278" max="278" width="12.28515625" style="11" customWidth="1"/>
    <col min="279" max="279" width="14.5703125" style="11" customWidth="1"/>
    <col min="280" max="280" width="11" style="11" customWidth="1"/>
    <col min="281" max="511" width="9.140625" style="11"/>
    <col min="512" max="512" width="2.7109375" style="11" customWidth="1"/>
    <col min="513" max="513" width="25.7109375" style="11" customWidth="1"/>
    <col min="514" max="514" width="11" style="11" customWidth="1"/>
    <col min="515" max="518" width="25.7109375" style="11" customWidth="1"/>
    <col min="519" max="519" width="12.28515625" style="11" customWidth="1"/>
    <col min="520" max="520" width="14.85546875" style="11" customWidth="1"/>
    <col min="521" max="521" width="11" style="11" customWidth="1"/>
    <col min="522" max="522" width="12.28515625" style="11" customWidth="1"/>
    <col min="523" max="523" width="14.5703125" style="11" customWidth="1"/>
    <col min="524" max="524" width="11" style="11" customWidth="1"/>
    <col min="525" max="525" width="12.28515625" style="11" customWidth="1"/>
    <col min="526" max="526" width="14.42578125" style="11" customWidth="1"/>
    <col min="527" max="527" width="11" style="11" customWidth="1"/>
    <col min="528" max="528" width="12.28515625" style="11" customWidth="1"/>
    <col min="529" max="529" width="14.5703125" style="11" customWidth="1"/>
    <col min="530" max="530" width="11" style="11" customWidth="1"/>
    <col min="531" max="531" width="12.28515625" style="11" customWidth="1"/>
    <col min="532" max="532" width="14.5703125" style="11" customWidth="1"/>
    <col min="533" max="533" width="11" style="11" customWidth="1"/>
    <col min="534" max="534" width="12.28515625" style="11" customWidth="1"/>
    <col min="535" max="535" width="14.5703125" style="11" customWidth="1"/>
    <col min="536" max="536" width="11" style="11" customWidth="1"/>
    <col min="537" max="767" width="9.140625" style="11"/>
    <col min="768" max="768" width="2.7109375" style="11" customWidth="1"/>
    <col min="769" max="769" width="25.7109375" style="11" customWidth="1"/>
    <col min="770" max="770" width="11" style="11" customWidth="1"/>
    <col min="771" max="774" width="25.7109375" style="11" customWidth="1"/>
    <col min="775" max="775" width="12.28515625" style="11" customWidth="1"/>
    <col min="776" max="776" width="14.85546875" style="11" customWidth="1"/>
    <col min="777" max="777" width="11" style="11" customWidth="1"/>
    <col min="778" max="778" width="12.28515625" style="11" customWidth="1"/>
    <col min="779" max="779" width="14.5703125" style="11" customWidth="1"/>
    <col min="780" max="780" width="11" style="11" customWidth="1"/>
    <col min="781" max="781" width="12.28515625" style="11" customWidth="1"/>
    <col min="782" max="782" width="14.42578125" style="11" customWidth="1"/>
    <col min="783" max="783" width="11" style="11" customWidth="1"/>
    <col min="784" max="784" width="12.28515625" style="11" customWidth="1"/>
    <col min="785" max="785" width="14.5703125" style="11" customWidth="1"/>
    <col min="786" max="786" width="11" style="11" customWidth="1"/>
    <col min="787" max="787" width="12.28515625" style="11" customWidth="1"/>
    <col min="788" max="788" width="14.5703125" style="11" customWidth="1"/>
    <col min="789" max="789" width="11" style="11" customWidth="1"/>
    <col min="790" max="790" width="12.28515625" style="11" customWidth="1"/>
    <col min="791" max="791" width="14.5703125" style="11" customWidth="1"/>
    <col min="792" max="792" width="11" style="11" customWidth="1"/>
    <col min="793" max="1023" width="9.140625" style="11"/>
    <col min="1024" max="1024" width="2.7109375" style="11" customWidth="1"/>
    <col min="1025" max="1025" width="25.7109375" style="11" customWidth="1"/>
    <col min="1026" max="1026" width="11" style="11" customWidth="1"/>
    <col min="1027" max="1030" width="25.7109375" style="11" customWidth="1"/>
    <col min="1031" max="1031" width="12.28515625" style="11" customWidth="1"/>
    <col min="1032" max="1032" width="14.85546875" style="11" customWidth="1"/>
    <col min="1033" max="1033" width="11" style="11" customWidth="1"/>
    <col min="1034" max="1034" width="12.28515625" style="11" customWidth="1"/>
    <col min="1035" max="1035" width="14.5703125" style="11" customWidth="1"/>
    <col min="1036" max="1036" width="11" style="11" customWidth="1"/>
    <col min="1037" max="1037" width="12.28515625" style="11" customWidth="1"/>
    <col min="1038" max="1038" width="14.42578125" style="11" customWidth="1"/>
    <col min="1039" max="1039" width="11" style="11" customWidth="1"/>
    <col min="1040" max="1040" width="12.28515625" style="11" customWidth="1"/>
    <col min="1041" max="1041" width="14.5703125" style="11" customWidth="1"/>
    <col min="1042" max="1042" width="11" style="11" customWidth="1"/>
    <col min="1043" max="1043" width="12.28515625" style="11" customWidth="1"/>
    <col min="1044" max="1044" width="14.5703125" style="11" customWidth="1"/>
    <col min="1045" max="1045" width="11" style="11" customWidth="1"/>
    <col min="1046" max="1046" width="12.28515625" style="11" customWidth="1"/>
    <col min="1047" max="1047" width="14.5703125" style="11" customWidth="1"/>
    <col min="1048" max="1048" width="11" style="11" customWidth="1"/>
    <col min="1049" max="1279" width="9.140625" style="11"/>
    <col min="1280" max="1280" width="2.7109375" style="11" customWidth="1"/>
    <col min="1281" max="1281" width="25.7109375" style="11" customWidth="1"/>
    <col min="1282" max="1282" width="11" style="11" customWidth="1"/>
    <col min="1283" max="1286" width="25.7109375" style="11" customWidth="1"/>
    <col min="1287" max="1287" width="12.28515625" style="11" customWidth="1"/>
    <col min="1288" max="1288" width="14.85546875" style="11" customWidth="1"/>
    <col min="1289" max="1289" width="11" style="11" customWidth="1"/>
    <col min="1290" max="1290" width="12.28515625" style="11" customWidth="1"/>
    <col min="1291" max="1291" width="14.5703125" style="11" customWidth="1"/>
    <col min="1292" max="1292" width="11" style="11" customWidth="1"/>
    <col min="1293" max="1293" width="12.28515625" style="11" customWidth="1"/>
    <col min="1294" max="1294" width="14.42578125" style="11" customWidth="1"/>
    <col min="1295" max="1295" width="11" style="11" customWidth="1"/>
    <col min="1296" max="1296" width="12.28515625" style="11" customWidth="1"/>
    <col min="1297" max="1297" width="14.5703125" style="11" customWidth="1"/>
    <col min="1298" max="1298" width="11" style="11" customWidth="1"/>
    <col min="1299" max="1299" width="12.28515625" style="11" customWidth="1"/>
    <col min="1300" max="1300" width="14.5703125" style="11" customWidth="1"/>
    <col min="1301" max="1301" width="11" style="11" customWidth="1"/>
    <col min="1302" max="1302" width="12.28515625" style="11" customWidth="1"/>
    <col min="1303" max="1303" width="14.5703125" style="11" customWidth="1"/>
    <col min="1304" max="1304" width="11" style="11" customWidth="1"/>
    <col min="1305" max="1535" width="9.140625" style="11"/>
    <col min="1536" max="1536" width="2.7109375" style="11" customWidth="1"/>
    <col min="1537" max="1537" width="25.7109375" style="11" customWidth="1"/>
    <col min="1538" max="1538" width="11" style="11" customWidth="1"/>
    <col min="1539" max="1542" width="25.7109375" style="11" customWidth="1"/>
    <col min="1543" max="1543" width="12.28515625" style="11" customWidth="1"/>
    <col min="1544" max="1544" width="14.85546875" style="11" customWidth="1"/>
    <col min="1545" max="1545" width="11" style="11" customWidth="1"/>
    <col min="1546" max="1546" width="12.28515625" style="11" customWidth="1"/>
    <col min="1547" max="1547" width="14.5703125" style="11" customWidth="1"/>
    <col min="1548" max="1548" width="11" style="11" customWidth="1"/>
    <col min="1549" max="1549" width="12.28515625" style="11" customWidth="1"/>
    <col min="1550" max="1550" width="14.42578125" style="11" customWidth="1"/>
    <col min="1551" max="1551" width="11" style="11" customWidth="1"/>
    <col min="1552" max="1552" width="12.28515625" style="11" customWidth="1"/>
    <col min="1553" max="1553" width="14.5703125" style="11" customWidth="1"/>
    <col min="1554" max="1554" width="11" style="11" customWidth="1"/>
    <col min="1555" max="1555" width="12.28515625" style="11" customWidth="1"/>
    <col min="1556" max="1556" width="14.5703125" style="11" customWidth="1"/>
    <col min="1557" max="1557" width="11" style="11" customWidth="1"/>
    <col min="1558" max="1558" width="12.28515625" style="11" customWidth="1"/>
    <col min="1559" max="1559" width="14.5703125" style="11" customWidth="1"/>
    <col min="1560" max="1560" width="11" style="11" customWidth="1"/>
    <col min="1561" max="1791" width="9.140625" style="11"/>
    <col min="1792" max="1792" width="2.7109375" style="11" customWidth="1"/>
    <col min="1793" max="1793" width="25.7109375" style="11" customWidth="1"/>
    <col min="1794" max="1794" width="11" style="11" customWidth="1"/>
    <col min="1795" max="1798" width="25.7109375" style="11" customWidth="1"/>
    <col min="1799" max="1799" width="12.28515625" style="11" customWidth="1"/>
    <col min="1800" max="1800" width="14.85546875" style="11" customWidth="1"/>
    <col min="1801" max="1801" width="11" style="11" customWidth="1"/>
    <col min="1802" max="1802" width="12.28515625" style="11" customWidth="1"/>
    <col min="1803" max="1803" width="14.5703125" style="11" customWidth="1"/>
    <col min="1804" max="1804" width="11" style="11" customWidth="1"/>
    <col min="1805" max="1805" width="12.28515625" style="11" customWidth="1"/>
    <col min="1806" max="1806" width="14.42578125" style="11" customWidth="1"/>
    <col min="1807" max="1807" width="11" style="11" customWidth="1"/>
    <col min="1808" max="1808" width="12.28515625" style="11" customWidth="1"/>
    <col min="1809" max="1809" width="14.5703125" style="11" customWidth="1"/>
    <col min="1810" max="1810" width="11" style="11" customWidth="1"/>
    <col min="1811" max="1811" width="12.28515625" style="11" customWidth="1"/>
    <col min="1812" max="1812" width="14.5703125" style="11" customWidth="1"/>
    <col min="1813" max="1813" width="11" style="11" customWidth="1"/>
    <col min="1814" max="1814" width="12.28515625" style="11" customWidth="1"/>
    <col min="1815" max="1815" width="14.5703125" style="11" customWidth="1"/>
    <col min="1816" max="1816" width="11" style="11" customWidth="1"/>
    <col min="1817" max="2047" width="9.140625" style="11"/>
    <col min="2048" max="2048" width="2.7109375" style="11" customWidth="1"/>
    <col min="2049" max="2049" width="25.7109375" style="11" customWidth="1"/>
    <col min="2050" max="2050" width="11" style="11" customWidth="1"/>
    <col min="2051" max="2054" width="25.7109375" style="11" customWidth="1"/>
    <col min="2055" max="2055" width="12.28515625" style="11" customWidth="1"/>
    <col min="2056" max="2056" width="14.85546875" style="11" customWidth="1"/>
    <col min="2057" max="2057" width="11" style="11" customWidth="1"/>
    <col min="2058" max="2058" width="12.28515625" style="11" customWidth="1"/>
    <col min="2059" max="2059" width="14.5703125" style="11" customWidth="1"/>
    <col min="2060" max="2060" width="11" style="11" customWidth="1"/>
    <col min="2061" max="2061" width="12.28515625" style="11" customWidth="1"/>
    <col min="2062" max="2062" width="14.42578125" style="11" customWidth="1"/>
    <col min="2063" max="2063" width="11" style="11" customWidth="1"/>
    <col min="2064" max="2064" width="12.28515625" style="11" customWidth="1"/>
    <col min="2065" max="2065" width="14.5703125" style="11" customWidth="1"/>
    <col min="2066" max="2066" width="11" style="11" customWidth="1"/>
    <col min="2067" max="2067" width="12.28515625" style="11" customWidth="1"/>
    <col min="2068" max="2068" width="14.5703125" style="11" customWidth="1"/>
    <col min="2069" max="2069" width="11" style="11" customWidth="1"/>
    <col min="2070" max="2070" width="12.28515625" style="11" customWidth="1"/>
    <col min="2071" max="2071" width="14.5703125" style="11" customWidth="1"/>
    <col min="2072" max="2072" width="11" style="11" customWidth="1"/>
    <col min="2073" max="2303" width="9.140625" style="11"/>
    <col min="2304" max="2304" width="2.7109375" style="11" customWidth="1"/>
    <col min="2305" max="2305" width="25.7109375" style="11" customWidth="1"/>
    <col min="2306" max="2306" width="11" style="11" customWidth="1"/>
    <col min="2307" max="2310" width="25.7109375" style="11" customWidth="1"/>
    <col min="2311" max="2311" width="12.28515625" style="11" customWidth="1"/>
    <col min="2312" max="2312" width="14.85546875" style="11" customWidth="1"/>
    <col min="2313" max="2313" width="11" style="11" customWidth="1"/>
    <col min="2314" max="2314" width="12.28515625" style="11" customWidth="1"/>
    <col min="2315" max="2315" width="14.5703125" style="11" customWidth="1"/>
    <col min="2316" max="2316" width="11" style="11" customWidth="1"/>
    <col min="2317" max="2317" width="12.28515625" style="11" customWidth="1"/>
    <col min="2318" max="2318" width="14.42578125" style="11" customWidth="1"/>
    <col min="2319" max="2319" width="11" style="11" customWidth="1"/>
    <col min="2320" max="2320" width="12.28515625" style="11" customWidth="1"/>
    <col min="2321" max="2321" width="14.5703125" style="11" customWidth="1"/>
    <col min="2322" max="2322" width="11" style="11" customWidth="1"/>
    <col min="2323" max="2323" width="12.28515625" style="11" customWidth="1"/>
    <col min="2324" max="2324" width="14.5703125" style="11" customWidth="1"/>
    <col min="2325" max="2325" width="11" style="11" customWidth="1"/>
    <col min="2326" max="2326" width="12.28515625" style="11" customWidth="1"/>
    <col min="2327" max="2327" width="14.5703125" style="11" customWidth="1"/>
    <col min="2328" max="2328" width="11" style="11" customWidth="1"/>
    <col min="2329" max="2559" width="9.140625" style="11"/>
    <col min="2560" max="2560" width="2.7109375" style="11" customWidth="1"/>
    <col min="2561" max="2561" width="25.7109375" style="11" customWidth="1"/>
    <col min="2562" max="2562" width="11" style="11" customWidth="1"/>
    <col min="2563" max="2566" width="25.7109375" style="11" customWidth="1"/>
    <col min="2567" max="2567" width="12.28515625" style="11" customWidth="1"/>
    <col min="2568" max="2568" width="14.85546875" style="11" customWidth="1"/>
    <col min="2569" max="2569" width="11" style="11" customWidth="1"/>
    <col min="2570" max="2570" width="12.28515625" style="11" customWidth="1"/>
    <col min="2571" max="2571" width="14.5703125" style="11" customWidth="1"/>
    <col min="2572" max="2572" width="11" style="11" customWidth="1"/>
    <col min="2573" max="2573" width="12.28515625" style="11" customWidth="1"/>
    <col min="2574" max="2574" width="14.42578125" style="11" customWidth="1"/>
    <col min="2575" max="2575" width="11" style="11" customWidth="1"/>
    <col min="2576" max="2576" width="12.28515625" style="11" customWidth="1"/>
    <col min="2577" max="2577" width="14.5703125" style="11" customWidth="1"/>
    <col min="2578" max="2578" width="11" style="11" customWidth="1"/>
    <col min="2579" max="2579" width="12.28515625" style="11" customWidth="1"/>
    <col min="2580" max="2580" width="14.5703125" style="11" customWidth="1"/>
    <col min="2581" max="2581" width="11" style="11" customWidth="1"/>
    <col min="2582" max="2582" width="12.28515625" style="11" customWidth="1"/>
    <col min="2583" max="2583" width="14.5703125" style="11" customWidth="1"/>
    <col min="2584" max="2584" width="11" style="11" customWidth="1"/>
    <col min="2585" max="2815" width="9.140625" style="11"/>
    <col min="2816" max="2816" width="2.7109375" style="11" customWidth="1"/>
    <col min="2817" max="2817" width="25.7109375" style="11" customWidth="1"/>
    <col min="2818" max="2818" width="11" style="11" customWidth="1"/>
    <col min="2819" max="2822" width="25.7109375" style="11" customWidth="1"/>
    <col min="2823" max="2823" width="12.28515625" style="11" customWidth="1"/>
    <col min="2824" max="2824" width="14.85546875" style="11" customWidth="1"/>
    <col min="2825" max="2825" width="11" style="11" customWidth="1"/>
    <col min="2826" max="2826" width="12.28515625" style="11" customWidth="1"/>
    <col min="2827" max="2827" width="14.5703125" style="11" customWidth="1"/>
    <col min="2828" max="2828" width="11" style="11" customWidth="1"/>
    <col min="2829" max="2829" width="12.28515625" style="11" customWidth="1"/>
    <col min="2830" max="2830" width="14.42578125" style="11" customWidth="1"/>
    <col min="2831" max="2831" width="11" style="11" customWidth="1"/>
    <col min="2832" max="2832" width="12.28515625" style="11" customWidth="1"/>
    <col min="2833" max="2833" width="14.5703125" style="11" customWidth="1"/>
    <col min="2834" max="2834" width="11" style="11" customWidth="1"/>
    <col min="2835" max="2835" width="12.28515625" style="11" customWidth="1"/>
    <col min="2836" max="2836" width="14.5703125" style="11" customWidth="1"/>
    <col min="2837" max="2837" width="11" style="11" customWidth="1"/>
    <col min="2838" max="2838" width="12.28515625" style="11" customWidth="1"/>
    <col min="2839" max="2839" width="14.5703125" style="11" customWidth="1"/>
    <col min="2840" max="2840" width="11" style="11" customWidth="1"/>
    <col min="2841" max="3071" width="9.140625" style="11"/>
    <col min="3072" max="3072" width="2.7109375" style="11" customWidth="1"/>
    <col min="3073" max="3073" width="25.7109375" style="11" customWidth="1"/>
    <col min="3074" max="3074" width="11" style="11" customWidth="1"/>
    <col min="3075" max="3078" width="25.7109375" style="11" customWidth="1"/>
    <col min="3079" max="3079" width="12.28515625" style="11" customWidth="1"/>
    <col min="3080" max="3080" width="14.85546875" style="11" customWidth="1"/>
    <col min="3081" max="3081" width="11" style="11" customWidth="1"/>
    <col min="3082" max="3082" width="12.28515625" style="11" customWidth="1"/>
    <col min="3083" max="3083" width="14.5703125" style="11" customWidth="1"/>
    <col min="3084" max="3084" width="11" style="11" customWidth="1"/>
    <col min="3085" max="3085" width="12.28515625" style="11" customWidth="1"/>
    <col min="3086" max="3086" width="14.42578125" style="11" customWidth="1"/>
    <col min="3087" max="3087" width="11" style="11" customWidth="1"/>
    <col min="3088" max="3088" width="12.28515625" style="11" customWidth="1"/>
    <col min="3089" max="3089" width="14.5703125" style="11" customWidth="1"/>
    <col min="3090" max="3090" width="11" style="11" customWidth="1"/>
    <col min="3091" max="3091" width="12.28515625" style="11" customWidth="1"/>
    <col min="3092" max="3092" width="14.5703125" style="11" customWidth="1"/>
    <col min="3093" max="3093" width="11" style="11" customWidth="1"/>
    <col min="3094" max="3094" width="12.28515625" style="11" customWidth="1"/>
    <col min="3095" max="3095" width="14.5703125" style="11" customWidth="1"/>
    <col min="3096" max="3096" width="11" style="11" customWidth="1"/>
    <col min="3097" max="3327" width="9.140625" style="11"/>
    <col min="3328" max="3328" width="2.7109375" style="11" customWidth="1"/>
    <col min="3329" max="3329" width="25.7109375" style="11" customWidth="1"/>
    <col min="3330" max="3330" width="11" style="11" customWidth="1"/>
    <col min="3331" max="3334" width="25.7109375" style="11" customWidth="1"/>
    <col min="3335" max="3335" width="12.28515625" style="11" customWidth="1"/>
    <col min="3336" max="3336" width="14.85546875" style="11" customWidth="1"/>
    <col min="3337" max="3337" width="11" style="11" customWidth="1"/>
    <col min="3338" max="3338" width="12.28515625" style="11" customWidth="1"/>
    <col min="3339" max="3339" width="14.5703125" style="11" customWidth="1"/>
    <col min="3340" max="3340" width="11" style="11" customWidth="1"/>
    <col min="3341" max="3341" width="12.28515625" style="11" customWidth="1"/>
    <col min="3342" max="3342" width="14.42578125" style="11" customWidth="1"/>
    <col min="3343" max="3343" width="11" style="11" customWidth="1"/>
    <col min="3344" max="3344" width="12.28515625" style="11" customWidth="1"/>
    <col min="3345" max="3345" width="14.5703125" style="11" customWidth="1"/>
    <col min="3346" max="3346" width="11" style="11" customWidth="1"/>
    <col min="3347" max="3347" width="12.28515625" style="11" customWidth="1"/>
    <col min="3348" max="3348" width="14.5703125" style="11" customWidth="1"/>
    <col min="3349" max="3349" width="11" style="11" customWidth="1"/>
    <col min="3350" max="3350" width="12.28515625" style="11" customWidth="1"/>
    <col min="3351" max="3351" width="14.5703125" style="11" customWidth="1"/>
    <col min="3352" max="3352" width="11" style="11" customWidth="1"/>
    <col min="3353" max="3583" width="9.140625" style="11"/>
    <col min="3584" max="3584" width="2.7109375" style="11" customWidth="1"/>
    <col min="3585" max="3585" width="25.7109375" style="11" customWidth="1"/>
    <col min="3586" max="3586" width="11" style="11" customWidth="1"/>
    <col min="3587" max="3590" width="25.7109375" style="11" customWidth="1"/>
    <col min="3591" max="3591" width="12.28515625" style="11" customWidth="1"/>
    <col min="3592" max="3592" width="14.85546875" style="11" customWidth="1"/>
    <col min="3593" max="3593" width="11" style="11" customWidth="1"/>
    <col min="3594" max="3594" width="12.28515625" style="11" customWidth="1"/>
    <col min="3595" max="3595" width="14.5703125" style="11" customWidth="1"/>
    <col min="3596" max="3596" width="11" style="11" customWidth="1"/>
    <col min="3597" max="3597" width="12.28515625" style="11" customWidth="1"/>
    <col min="3598" max="3598" width="14.42578125" style="11" customWidth="1"/>
    <col min="3599" max="3599" width="11" style="11" customWidth="1"/>
    <col min="3600" max="3600" width="12.28515625" style="11" customWidth="1"/>
    <col min="3601" max="3601" width="14.5703125" style="11" customWidth="1"/>
    <col min="3602" max="3602" width="11" style="11" customWidth="1"/>
    <col min="3603" max="3603" width="12.28515625" style="11" customWidth="1"/>
    <col min="3604" max="3604" width="14.5703125" style="11" customWidth="1"/>
    <col min="3605" max="3605" width="11" style="11" customWidth="1"/>
    <col min="3606" max="3606" width="12.28515625" style="11" customWidth="1"/>
    <col min="3607" max="3607" width="14.5703125" style="11" customWidth="1"/>
    <col min="3608" max="3608" width="11" style="11" customWidth="1"/>
    <col min="3609" max="3839" width="9.140625" style="11"/>
    <col min="3840" max="3840" width="2.7109375" style="11" customWidth="1"/>
    <col min="3841" max="3841" width="25.7109375" style="11" customWidth="1"/>
    <col min="3842" max="3842" width="11" style="11" customWidth="1"/>
    <col min="3843" max="3846" width="25.7109375" style="11" customWidth="1"/>
    <col min="3847" max="3847" width="12.28515625" style="11" customWidth="1"/>
    <col min="3848" max="3848" width="14.85546875" style="11" customWidth="1"/>
    <col min="3849" max="3849" width="11" style="11" customWidth="1"/>
    <col min="3850" max="3850" width="12.28515625" style="11" customWidth="1"/>
    <col min="3851" max="3851" width="14.5703125" style="11" customWidth="1"/>
    <col min="3852" max="3852" width="11" style="11" customWidth="1"/>
    <col min="3853" max="3853" width="12.28515625" style="11" customWidth="1"/>
    <col min="3854" max="3854" width="14.42578125" style="11" customWidth="1"/>
    <col min="3855" max="3855" width="11" style="11" customWidth="1"/>
    <col min="3856" max="3856" width="12.28515625" style="11" customWidth="1"/>
    <col min="3857" max="3857" width="14.5703125" style="11" customWidth="1"/>
    <col min="3858" max="3858" width="11" style="11" customWidth="1"/>
    <col min="3859" max="3859" width="12.28515625" style="11" customWidth="1"/>
    <col min="3860" max="3860" width="14.5703125" style="11" customWidth="1"/>
    <col min="3861" max="3861" width="11" style="11" customWidth="1"/>
    <col min="3862" max="3862" width="12.28515625" style="11" customWidth="1"/>
    <col min="3863" max="3863" width="14.5703125" style="11" customWidth="1"/>
    <col min="3864" max="3864" width="11" style="11" customWidth="1"/>
    <col min="3865" max="4095" width="9.140625" style="11"/>
    <col min="4096" max="4096" width="2.7109375" style="11" customWidth="1"/>
    <col min="4097" max="4097" width="25.7109375" style="11" customWidth="1"/>
    <col min="4098" max="4098" width="11" style="11" customWidth="1"/>
    <col min="4099" max="4102" width="25.7109375" style="11" customWidth="1"/>
    <col min="4103" max="4103" width="12.28515625" style="11" customWidth="1"/>
    <col min="4104" max="4104" width="14.85546875" style="11" customWidth="1"/>
    <col min="4105" max="4105" width="11" style="11" customWidth="1"/>
    <col min="4106" max="4106" width="12.28515625" style="11" customWidth="1"/>
    <col min="4107" max="4107" width="14.5703125" style="11" customWidth="1"/>
    <col min="4108" max="4108" width="11" style="11" customWidth="1"/>
    <col min="4109" max="4109" width="12.28515625" style="11" customWidth="1"/>
    <col min="4110" max="4110" width="14.42578125" style="11" customWidth="1"/>
    <col min="4111" max="4111" width="11" style="11" customWidth="1"/>
    <col min="4112" max="4112" width="12.28515625" style="11" customWidth="1"/>
    <col min="4113" max="4113" width="14.5703125" style="11" customWidth="1"/>
    <col min="4114" max="4114" width="11" style="11" customWidth="1"/>
    <col min="4115" max="4115" width="12.28515625" style="11" customWidth="1"/>
    <col min="4116" max="4116" width="14.5703125" style="11" customWidth="1"/>
    <col min="4117" max="4117" width="11" style="11" customWidth="1"/>
    <col min="4118" max="4118" width="12.28515625" style="11" customWidth="1"/>
    <col min="4119" max="4119" width="14.5703125" style="11" customWidth="1"/>
    <col min="4120" max="4120" width="11" style="11" customWidth="1"/>
    <col min="4121" max="4351" width="9.140625" style="11"/>
    <col min="4352" max="4352" width="2.7109375" style="11" customWidth="1"/>
    <col min="4353" max="4353" width="25.7109375" style="11" customWidth="1"/>
    <col min="4354" max="4354" width="11" style="11" customWidth="1"/>
    <col min="4355" max="4358" width="25.7109375" style="11" customWidth="1"/>
    <col min="4359" max="4359" width="12.28515625" style="11" customWidth="1"/>
    <col min="4360" max="4360" width="14.85546875" style="11" customWidth="1"/>
    <col min="4361" max="4361" width="11" style="11" customWidth="1"/>
    <col min="4362" max="4362" width="12.28515625" style="11" customWidth="1"/>
    <col min="4363" max="4363" width="14.5703125" style="11" customWidth="1"/>
    <col min="4364" max="4364" width="11" style="11" customWidth="1"/>
    <col min="4365" max="4365" width="12.28515625" style="11" customWidth="1"/>
    <col min="4366" max="4366" width="14.42578125" style="11" customWidth="1"/>
    <col min="4367" max="4367" width="11" style="11" customWidth="1"/>
    <col min="4368" max="4368" width="12.28515625" style="11" customWidth="1"/>
    <col min="4369" max="4369" width="14.5703125" style="11" customWidth="1"/>
    <col min="4370" max="4370" width="11" style="11" customWidth="1"/>
    <col min="4371" max="4371" width="12.28515625" style="11" customWidth="1"/>
    <col min="4372" max="4372" width="14.5703125" style="11" customWidth="1"/>
    <col min="4373" max="4373" width="11" style="11" customWidth="1"/>
    <col min="4374" max="4374" width="12.28515625" style="11" customWidth="1"/>
    <col min="4375" max="4375" width="14.5703125" style="11" customWidth="1"/>
    <col min="4376" max="4376" width="11" style="11" customWidth="1"/>
    <col min="4377" max="4607" width="9.140625" style="11"/>
    <col min="4608" max="4608" width="2.7109375" style="11" customWidth="1"/>
    <col min="4609" max="4609" width="25.7109375" style="11" customWidth="1"/>
    <col min="4610" max="4610" width="11" style="11" customWidth="1"/>
    <col min="4611" max="4614" width="25.7109375" style="11" customWidth="1"/>
    <col min="4615" max="4615" width="12.28515625" style="11" customWidth="1"/>
    <col min="4616" max="4616" width="14.85546875" style="11" customWidth="1"/>
    <col min="4617" max="4617" width="11" style="11" customWidth="1"/>
    <col min="4618" max="4618" width="12.28515625" style="11" customWidth="1"/>
    <col min="4619" max="4619" width="14.5703125" style="11" customWidth="1"/>
    <col min="4620" max="4620" width="11" style="11" customWidth="1"/>
    <col min="4621" max="4621" width="12.28515625" style="11" customWidth="1"/>
    <col min="4622" max="4622" width="14.42578125" style="11" customWidth="1"/>
    <col min="4623" max="4623" width="11" style="11" customWidth="1"/>
    <col min="4624" max="4624" width="12.28515625" style="11" customWidth="1"/>
    <col min="4625" max="4625" width="14.5703125" style="11" customWidth="1"/>
    <col min="4626" max="4626" width="11" style="11" customWidth="1"/>
    <col min="4627" max="4627" width="12.28515625" style="11" customWidth="1"/>
    <col min="4628" max="4628" width="14.5703125" style="11" customWidth="1"/>
    <col min="4629" max="4629" width="11" style="11" customWidth="1"/>
    <col min="4630" max="4630" width="12.28515625" style="11" customWidth="1"/>
    <col min="4631" max="4631" width="14.5703125" style="11" customWidth="1"/>
    <col min="4632" max="4632" width="11" style="11" customWidth="1"/>
    <col min="4633" max="4863" width="9.140625" style="11"/>
    <col min="4864" max="4864" width="2.7109375" style="11" customWidth="1"/>
    <col min="4865" max="4865" width="25.7109375" style="11" customWidth="1"/>
    <col min="4866" max="4866" width="11" style="11" customWidth="1"/>
    <col min="4867" max="4870" width="25.7109375" style="11" customWidth="1"/>
    <col min="4871" max="4871" width="12.28515625" style="11" customWidth="1"/>
    <col min="4872" max="4872" width="14.85546875" style="11" customWidth="1"/>
    <col min="4873" max="4873" width="11" style="11" customWidth="1"/>
    <col min="4874" max="4874" width="12.28515625" style="11" customWidth="1"/>
    <col min="4875" max="4875" width="14.5703125" style="11" customWidth="1"/>
    <col min="4876" max="4876" width="11" style="11" customWidth="1"/>
    <col min="4877" max="4877" width="12.28515625" style="11" customWidth="1"/>
    <col min="4878" max="4878" width="14.42578125" style="11" customWidth="1"/>
    <col min="4879" max="4879" width="11" style="11" customWidth="1"/>
    <col min="4880" max="4880" width="12.28515625" style="11" customWidth="1"/>
    <col min="4881" max="4881" width="14.5703125" style="11" customWidth="1"/>
    <col min="4882" max="4882" width="11" style="11" customWidth="1"/>
    <col min="4883" max="4883" width="12.28515625" style="11" customWidth="1"/>
    <col min="4884" max="4884" width="14.5703125" style="11" customWidth="1"/>
    <col min="4885" max="4885" width="11" style="11" customWidth="1"/>
    <col min="4886" max="4886" width="12.28515625" style="11" customWidth="1"/>
    <col min="4887" max="4887" width="14.5703125" style="11" customWidth="1"/>
    <col min="4888" max="4888" width="11" style="11" customWidth="1"/>
    <col min="4889" max="5119" width="9.140625" style="11"/>
    <col min="5120" max="5120" width="2.7109375" style="11" customWidth="1"/>
    <col min="5121" max="5121" width="25.7109375" style="11" customWidth="1"/>
    <col min="5122" max="5122" width="11" style="11" customWidth="1"/>
    <col min="5123" max="5126" width="25.7109375" style="11" customWidth="1"/>
    <col min="5127" max="5127" width="12.28515625" style="11" customWidth="1"/>
    <col min="5128" max="5128" width="14.85546875" style="11" customWidth="1"/>
    <col min="5129" max="5129" width="11" style="11" customWidth="1"/>
    <col min="5130" max="5130" width="12.28515625" style="11" customWidth="1"/>
    <col min="5131" max="5131" width="14.5703125" style="11" customWidth="1"/>
    <col min="5132" max="5132" width="11" style="11" customWidth="1"/>
    <col min="5133" max="5133" width="12.28515625" style="11" customWidth="1"/>
    <col min="5134" max="5134" width="14.42578125" style="11" customWidth="1"/>
    <col min="5135" max="5135" width="11" style="11" customWidth="1"/>
    <col min="5136" max="5136" width="12.28515625" style="11" customWidth="1"/>
    <col min="5137" max="5137" width="14.5703125" style="11" customWidth="1"/>
    <col min="5138" max="5138" width="11" style="11" customWidth="1"/>
    <col min="5139" max="5139" width="12.28515625" style="11" customWidth="1"/>
    <col min="5140" max="5140" width="14.5703125" style="11" customWidth="1"/>
    <col min="5141" max="5141" width="11" style="11" customWidth="1"/>
    <col min="5142" max="5142" width="12.28515625" style="11" customWidth="1"/>
    <col min="5143" max="5143" width="14.5703125" style="11" customWidth="1"/>
    <col min="5144" max="5144" width="11" style="11" customWidth="1"/>
    <col min="5145" max="5375" width="9.140625" style="11"/>
    <col min="5376" max="5376" width="2.7109375" style="11" customWidth="1"/>
    <col min="5377" max="5377" width="25.7109375" style="11" customWidth="1"/>
    <col min="5378" max="5378" width="11" style="11" customWidth="1"/>
    <col min="5379" max="5382" width="25.7109375" style="11" customWidth="1"/>
    <col min="5383" max="5383" width="12.28515625" style="11" customWidth="1"/>
    <col min="5384" max="5384" width="14.85546875" style="11" customWidth="1"/>
    <col min="5385" max="5385" width="11" style="11" customWidth="1"/>
    <col min="5386" max="5386" width="12.28515625" style="11" customWidth="1"/>
    <col min="5387" max="5387" width="14.5703125" style="11" customWidth="1"/>
    <col min="5388" max="5388" width="11" style="11" customWidth="1"/>
    <col min="5389" max="5389" width="12.28515625" style="11" customWidth="1"/>
    <col min="5390" max="5390" width="14.42578125" style="11" customWidth="1"/>
    <col min="5391" max="5391" width="11" style="11" customWidth="1"/>
    <col min="5392" max="5392" width="12.28515625" style="11" customWidth="1"/>
    <col min="5393" max="5393" width="14.5703125" style="11" customWidth="1"/>
    <col min="5394" max="5394" width="11" style="11" customWidth="1"/>
    <col min="5395" max="5395" width="12.28515625" style="11" customWidth="1"/>
    <col min="5396" max="5396" width="14.5703125" style="11" customWidth="1"/>
    <col min="5397" max="5397" width="11" style="11" customWidth="1"/>
    <col min="5398" max="5398" width="12.28515625" style="11" customWidth="1"/>
    <col min="5399" max="5399" width="14.5703125" style="11" customWidth="1"/>
    <col min="5400" max="5400" width="11" style="11" customWidth="1"/>
    <col min="5401" max="5631" width="9.140625" style="11"/>
    <col min="5632" max="5632" width="2.7109375" style="11" customWidth="1"/>
    <col min="5633" max="5633" width="25.7109375" style="11" customWidth="1"/>
    <col min="5634" max="5634" width="11" style="11" customWidth="1"/>
    <col min="5635" max="5638" width="25.7109375" style="11" customWidth="1"/>
    <col min="5639" max="5639" width="12.28515625" style="11" customWidth="1"/>
    <col min="5640" max="5640" width="14.85546875" style="11" customWidth="1"/>
    <col min="5641" max="5641" width="11" style="11" customWidth="1"/>
    <col min="5642" max="5642" width="12.28515625" style="11" customWidth="1"/>
    <col min="5643" max="5643" width="14.5703125" style="11" customWidth="1"/>
    <col min="5644" max="5644" width="11" style="11" customWidth="1"/>
    <col min="5645" max="5645" width="12.28515625" style="11" customWidth="1"/>
    <col min="5646" max="5646" width="14.42578125" style="11" customWidth="1"/>
    <col min="5647" max="5647" width="11" style="11" customWidth="1"/>
    <col min="5648" max="5648" width="12.28515625" style="11" customWidth="1"/>
    <col min="5649" max="5649" width="14.5703125" style="11" customWidth="1"/>
    <col min="5650" max="5650" width="11" style="11" customWidth="1"/>
    <col min="5651" max="5651" width="12.28515625" style="11" customWidth="1"/>
    <col min="5652" max="5652" width="14.5703125" style="11" customWidth="1"/>
    <col min="5653" max="5653" width="11" style="11" customWidth="1"/>
    <col min="5654" max="5654" width="12.28515625" style="11" customWidth="1"/>
    <col min="5655" max="5655" width="14.5703125" style="11" customWidth="1"/>
    <col min="5656" max="5656" width="11" style="11" customWidth="1"/>
    <col min="5657" max="5887" width="9.140625" style="11"/>
    <col min="5888" max="5888" width="2.7109375" style="11" customWidth="1"/>
    <col min="5889" max="5889" width="25.7109375" style="11" customWidth="1"/>
    <col min="5890" max="5890" width="11" style="11" customWidth="1"/>
    <col min="5891" max="5894" width="25.7109375" style="11" customWidth="1"/>
    <col min="5895" max="5895" width="12.28515625" style="11" customWidth="1"/>
    <col min="5896" max="5896" width="14.85546875" style="11" customWidth="1"/>
    <col min="5897" max="5897" width="11" style="11" customWidth="1"/>
    <col min="5898" max="5898" width="12.28515625" style="11" customWidth="1"/>
    <col min="5899" max="5899" width="14.5703125" style="11" customWidth="1"/>
    <col min="5900" max="5900" width="11" style="11" customWidth="1"/>
    <col min="5901" max="5901" width="12.28515625" style="11" customWidth="1"/>
    <col min="5902" max="5902" width="14.42578125" style="11" customWidth="1"/>
    <col min="5903" max="5903" width="11" style="11" customWidth="1"/>
    <col min="5904" max="5904" width="12.28515625" style="11" customWidth="1"/>
    <col min="5905" max="5905" width="14.5703125" style="11" customWidth="1"/>
    <col min="5906" max="5906" width="11" style="11" customWidth="1"/>
    <col min="5907" max="5907" width="12.28515625" style="11" customWidth="1"/>
    <col min="5908" max="5908" width="14.5703125" style="11" customWidth="1"/>
    <col min="5909" max="5909" width="11" style="11" customWidth="1"/>
    <col min="5910" max="5910" width="12.28515625" style="11" customWidth="1"/>
    <col min="5911" max="5911" width="14.5703125" style="11" customWidth="1"/>
    <col min="5912" max="5912" width="11" style="11" customWidth="1"/>
    <col min="5913" max="6143" width="9.140625" style="11"/>
    <col min="6144" max="6144" width="2.7109375" style="11" customWidth="1"/>
    <col min="6145" max="6145" width="25.7109375" style="11" customWidth="1"/>
    <col min="6146" max="6146" width="11" style="11" customWidth="1"/>
    <col min="6147" max="6150" width="25.7109375" style="11" customWidth="1"/>
    <col min="6151" max="6151" width="12.28515625" style="11" customWidth="1"/>
    <col min="6152" max="6152" width="14.85546875" style="11" customWidth="1"/>
    <col min="6153" max="6153" width="11" style="11" customWidth="1"/>
    <col min="6154" max="6154" width="12.28515625" style="11" customWidth="1"/>
    <col min="6155" max="6155" width="14.5703125" style="11" customWidth="1"/>
    <col min="6156" max="6156" width="11" style="11" customWidth="1"/>
    <col min="6157" max="6157" width="12.28515625" style="11" customWidth="1"/>
    <col min="6158" max="6158" width="14.42578125" style="11" customWidth="1"/>
    <col min="6159" max="6159" width="11" style="11" customWidth="1"/>
    <col min="6160" max="6160" width="12.28515625" style="11" customWidth="1"/>
    <col min="6161" max="6161" width="14.5703125" style="11" customWidth="1"/>
    <col min="6162" max="6162" width="11" style="11" customWidth="1"/>
    <col min="6163" max="6163" width="12.28515625" style="11" customWidth="1"/>
    <col min="6164" max="6164" width="14.5703125" style="11" customWidth="1"/>
    <col min="6165" max="6165" width="11" style="11" customWidth="1"/>
    <col min="6166" max="6166" width="12.28515625" style="11" customWidth="1"/>
    <col min="6167" max="6167" width="14.5703125" style="11" customWidth="1"/>
    <col min="6168" max="6168" width="11" style="11" customWidth="1"/>
    <col min="6169" max="6399" width="9.140625" style="11"/>
    <col min="6400" max="6400" width="2.7109375" style="11" customWidth="1"/>
    <col min="6401" max="6401" width="25.7109375" style="11" customWidth="1"/>
    <col min="6402" max="6402" width="11" style="11" customWidth="1"/>
    <col min="6403" max="6406" width="25.7109375" style="11" customWidth="1"/>
    <col min="6407" max="6407" width="12.28515625" style="11" customWidth="1"/>
    <col min="6408" max="6408" width="14.85546875" style="11" customWidth="1"/>
    <col min="6409" max="6409" width="11" style="11" customWidth="1"/>
    <col min="6410" max="6410" width="12.28515625" style="11" customWidth="1"/>
    <col min="6411" max="6411" width="14.5703125" style="11" customWidth="1"/>
    <col min="6412" max="6412" width="11" style="11" customWidth="1"/>
    <col min="6413" max="6413" width="12.28515625" style="11" customWidth="1"/>
    <col min="6414" max="6414" width="14.42578125" style="11" customWidth="1"/>
    <col min="6415" max="6415" width="11" style="11" customWidth="1"/>
    <col min="6416" max="6416" width="12.28515625" style="11" customWidth="1"/>
    <col min="6417" max="6417" width="14.5703125" style="11" customWidth="1"/>
    <col min="6418" max="6418" width="11" style="11" customWidth="1"/>
    <col min="6419" max="6419" width="12.28515625" style="11" customWidth="1"/>
    <col min="6420" max="6420" width="14.5703125" style="11" customWidth="1"/>
    <col min="6421" max="6421" width="11" style="11" customWidth="1"/>
    <col min="6422" max="6422" width="12.28515625" style="11" customWidth="1"/>
    <col min="6423" max="6423" width="14.5703125" style="11" customWidth="1"/>
    <col min="6424" max="6424" width="11" style="11" customWidth="1"/>
    <col min="6425" max="6655" width="9.140625" style="11"/>
    <col min="6656" max="6656" width="2.7109375" style="11" customWidth="1"/>
    <col min="6657" max="6657" width="25.7109375" style="11" customWidth="1"/>
    <col min="6658" max="6658" width="11" style="11" customWidth="1"/>
    <col min="6659" max="6662" width="25.7109375" style="11" customWidth="1"/>
    <col min="6663" max="6663" width="12.28515625" style="11" customWidth="1"/>
    <col min="6664" max="6664" width="14.85546875" style="11" customWidth="1"/>
    <col min="6665" max="6665" width="11" style="11" customWidth="1"/>
    <col min="6666" max="6666" width="12.28515625" style="11" customWidth="1"/>
    <col min="6667" max="6667" width="14.5703125" style="11" customWidth="1"/>
    <col min="6668" max="6668" width="11" style="11" customWidth="1"/>
    <col min="6669" max="6669" width="12.28515625" style="11" customWidth="1"/>
    <col min="6670" max="6670" width="14.42578125" style="11" customWidth="1"/>
    <col min="6671" max="6671" width="11" style="11" customWidth="1"/>
    <col min="6672" max="6672" width="12.28515625" style="11" customWidth="1"/>
    <col min="6673" max="6673" width="14.5703125" style="11" customWidth="1"/>
    <col min="6674" max="6674" width="11" style="11" customWidth="1"/>
    <col min="6675" max="6675" width="12.28515625" style="11" customWidth="1"/>
    <col min="6676" max="6676" width="14.5703125" style="11" customWidth="1"/>
    <col min="6677" max="6677" width="11" style="11" customWidth="1"/>
    <col min="6678" max="6678" width="12.28515625" style="11" customWidth="1"/>
    <col min="6679" max="6679" width="14.5703125" style="11" customWidth="1"/>
    <col min="6680" max="6680" width="11" style="11" customWidth="1"/>
    <col min="6681" max="6911" width="9.140625" style="11"/>
    <col min="6912" max="6912" width="2.7109375" style="11" customWidth="1"/>
    <col min="6913" max="6913" width="25.7109375" style="11" customWidth="1"/>
    <col min="6914" max="6914" width="11" style="11" customWidth="1"/>
    <col min="6915" max="6918" width="25.7109375" style="11" customWidth="1"/>
    <col min="6919" max="6919" width="12.28515625" style="11" customWidth="1"/>
    <col min="6920" max="6920" width="14.85546875" style="11" customWidth="1"/>
    <col min="6921" max="6921" width="11" style="11" customWidth="1"/>
    <col min="6922" max="6922" width="12.28515625" style="11" customWidth="1"/>
    <col min="6923" max="6923" width="14.5703125" style="11" customWidth="1"/>
    <col min="6924" max="6924" width="11" style="11" customWidth="1"/>
    <col min="6925" max="6925" width="12.28515625" style="11" customWidth="1"/>
    <col min="6926" max="6926" width="14.42578125" style="11" customWidth="1"/>
    <col min="6927" max="6927" width="11" style="11" customWidth="1"/>
    <col min="6928" max="6928" width="12.28515625" style="11" customWidth="1"/>
    <col min="6929" max="6929" width="14.5703125" style="11" customWidth="1"/>
    <col min="6930" max="6930" width="11" style="11" customWidth="1"/>
    <col min="6931" max="6931" width="12.28515625" style="11" customWidth="1"/>
    <col min="6932" max="6932" width="14.5703125" style="11" customWidth="1"/>
    <col min="6933" max="6933" width="11" style="11" customWidth="1"/>
    <col min="6934" max="6934" width="12.28515625" style="11" customWidth="1"/>
    <col min="6935" max="6935" width="14.5703125" style="11" customWidth="1"/>
    <col min="6936" max="6936" width="11" style="11" customWidth="1"/>
    <col min="6937" max="7167" width="9.140625" style="11"/>
    <col min="7168" max="7168" width="2.7109375" style="11" customWidth="1"/>
    <col min="7169" max="7169" width="25.7109375" style="11" customWidth="1"/>
    <col min="7170" max="7170" width="11" style="11" customWidth="1"/>
    <col min="7171" max="7174" width="25.7109375" style="11" customWidth="1"/>
    <col min="7175" max="7175" width="12.28515625" style="11" customWidth="1"/>
    <col min="7176" max="7176" width="14.85546875" style="11" customWidth="1"/>
    <col min="7177" max="7177" width="11" style="11" customWidth="1"/>
    <col min="7178" max="7178" width="12.28515625" style="11" customWidth="1"/>
    <col min="7179" max="7179" width="14.5703125" style="11" customWidth="1"/>
    <col min="7180" max="7180" width="11" style="11" customWidth="1"/>
    <col min="7181" max="7181" width="12.28515625" style="11" customWidth="1"/>
    <col min="7182" max="7182" width="14.42578125" style="11" customWidth="1"/>
    <col min="7183" max="7183" width="11" style="11" customWidth="1"/>
    <col min="7184" max="7184" width="12.28515625" style="11" customWidth="1"/>
    <col min="7185" max="7185" width="14.5703125" style="11" customWidth="1"/>
    <col min="7186" max="7186" width="11" style="11" customWidth="1"/>
    <col min="7187" max="7187" width="12.28515625" style="11" customWidth="1"/>
    <col min="7188" max="7188" width="14.5703125" style="11" customWidth="1"/>
    <col min="7189" max="7189" width="11" style="11" customWidth="1"/>
    <col min="7190" max="7190" width="12.28515625" style="11" customWidth="1"/>
    <col min="7191" max="7191" width="14.5703125" style="11" customWidth="1"/>
    <col min="7192" max="7192" width="11" style="11" customWidth="1"/>
    <col min="7193" max="7423" width="9.140625" style="11"/>
    <col min="7424" max="7424" width="2.7109375" style="11" customWidth="1"/>
    <col min="7425" max="7425" width="25.7109375" style="11" customWidth="1"/>
    <col min="7426" max="7426" width="11" style="11" customWidth="1"/>
    <col min="7427" max="7430" width="25.7109375" style="11" customWidth="1"/>
    <col min="7431" max="7431" width="12.28515625" style="11" customWidth="1"/>
    <col min="7432" max="7432" width="14.85546875" style="11" customWidth="1"/>
    <col min="7433" max="7433" width="11" style="11" customWidth="1"/>
    <col min="7434" max="7434" width="12.28515625" style="11" customWidth="1"/>
    <col min="7435" max="7435" width="14.5703125" style="11" customWidth="1"/>
    <col min="7436" max="7436" width="11" style="11" customWidth="1"/>
    <col min="7437" max="7437" width="12.28515625" style="11" customWidth="1"/>
    <col min="7438" max="7438" width="14.42578125" style="11" customWidth="1"/>
    <col min="7439" max="7439" width="11" style="11" customWidth="1"/>
    <col min="7440" max="7440" width="12.28515625" style="11" customWidth="1"/>
    <col min="7441" max="7441" width="14.5703125" style="11" customWidth="1"/>
    <col min="7442" max="7442" width="11" style="11" customWidth="1"/>
    <col min="7443" max="7443" width="12.28515625" style="11" customWidth="1"/>
    <col min="7444" max="7444" width="14.5703125" style="11" customWidth="1"/>
    <col min="7445" max="7445" width="11" style="11" customWidth="1"/>
    <col min="7446" max="7446" width="12.28515625" style="11" customWidth="1"/>
    <col min="7447" max="7447" width="14.5703125" style="11" customWidth="1"/>
    <col min="7448" max="7448" width="11" style="11" customWidth="1"/>
    <col min="7449" max="7679" width="9.140625" style="11"/>
    <col min="7680" max="7680" width="2.7109375" style="11" customWidth="1"/>
    <col min="7681" max="7681" width="25.7109375" style="11" customWidth="1"/>
    <col min="7682" max="7682" width="11" style="11" customWidth="1"/>
    <col min="7683" max="7686" width="25.7109375" style="11" customWidth="1"/>
    <col min="7687" max="7687" width="12.28515625" style="11" customWidth="1"/>
    <col min="7688" max="7688" width="14.85546875" style="11" customWidth="1"/>
    <col min="7689" max="7689" width="11" style="11" customWidth="1"/>
    <col min="7690" max="7690" width="12.28515625" style="11" customWidth="1"/>
    <col min="7691" max="7691" width="14.5703125" style="11" customWidth="1"/>
    <col min="7692" max="7692" width="11" style="11" customWidth="1"/>
    <col min="7693" max="7693" width="12.28515625" style="11" customWidth="1"/>
    <col min="7694" max="7694" width="14.42578125" style="11" customWidth="1"/>
    <col min="7695" max="7695" width="11" style="11" customWidth="1"/>
    <col min="7696" max="7696" width="12.28515625" style="11" customWidth="1"/>
    <col min="7697" max="7697" width="14.5703125" style="11" customWidth="1"/>
    <col min="7698" max="7698" width="11" style="11" customWidth="1"/>
    <col min="7699" max="7699" width="12.28515625" style="11" customWidth="1"/>
    <col min="7700" max="7700" width="14.5703125" style="11" customWidth="1"/>
    <col min="7701" max="7701" width="11" style="11" customWidth="1"/>
    <col min="7702" max="7702" width="12.28515625" style="11" customWidth="1"/>
    <col min="7703" max="7703" width="14.5703125" style="11" customWidth="1"/>
    <col min="7704" max="7704" width="11" style="11" customWidth="1"/>
    <col min="7705" max="7935" width="9.140625" style="11"/>
    <col min="7936" max="7936" width="2.7109375" style="11" customWidth="1"/>
    <col min="7937" max="7937" width="25.7109375" style="11" customWidth="1"/>
    <col min="7938" max="7938" width="11" style="11" customWidth="1"/>
    <col min="7939" max="7942" width="25.7109375" style="11" customWidth="1"/>
    <col min="7943" max="7943" width="12.28515625" style="11" customWidth="1"/>
    <col min="7944" max="7944" width="14.85546875" style="11" customWidth="1"/>
    <col min="7945" max="7945" width="11" style="11" customWidth="1"/>
    <col min="7946" max="7946" width="12.28515625" style="11" customWidth="1"/>
    <col min="7947" max="7947" width="14.5703125" style="11" customWidth="1"/>
    <col min="7948" max="7948" width="11" style="11" customWidth="1"/>
    <col min="7949" max="7949" width="12.28515625" style="11" customWidth="1"/>
    <col min="7950" max="7950" width="14.42578125" style="11" customWidth="1"/>
    <col min="7951" max="7951" width="11" style="11" customWidth="1"/>
    <col min="7952" max="7952" width="12.28515625" style="11" customWidth="1"/>
    <col min="7953" max="7953" width="14.5703125" style="11" customWidth="1"/>
    <col min="7954" max="7954" width="11" style="11" customWidth="1"/>
    <col min="7955" max="7955" width="12.28515625" style="11" customWidth="1"/>
    <col min="7956" max="7956" width="14.5703125" style="11" customWidth="1"/>
    <col min="7957" max="7957" width="11" style="11" customWidth="1"/>
    <col min="7958" max="7958" width="12.28515625" style="11" customWidth="1"/>
    <col min="7959" max="7959" width="14.5703125" style="11" customWidth="1"/>
    <col min="7960" max="7960" width="11" style="11" customWidth="1"/>
    <col min="7961" max="8191" width="9.140625" style="11"/>
    <col min="8192" max="8192" width="2.7109375" style="11" customWidth="1"/>
    <col min="8193" max="8193" width="25.7109375" style="11" customWidth="1"/>
    <col min="8194" max="8194" width="11" style="11" customWidth="1"/>
    <col min="8195" max="8198" width="25.7109375" style="11" customWidth="1"/>
    <col min="8199" max="8199" width="12.28515625" style="11" customWidth="1"/>
    <col min="8200" max="8200" width="14.85546875" style="11" customWidth="1"/>
    <col min="8201" max="8201" width="11" style="11" customWidth="1"/>
    <col min="8202" max="8202" width="12.28515625" style="11" customWidth="1"/>
    <col min="8203" max="8203" width="14.5703125" style="11" customWidth="1"/>
    <col min="8204" max="8204" width="11" style="11" customWidth="1"/>
    <col min="8205" max="8205" width="12.28515625" style="11" customWidth="1"/>
    <col min="8206" max="8206" width="14.42578125" style="11" customWidth="1"/>
    <col min="8207" max="8207" width="11" style="11" customWidth="1"/>
    <col min="8208" max="8208" width="12.28515625" style="11" customWidth="1"/>
    <col min="8209" max="8209" width="14.5703125" style="11" customWidth="1"/>
    <col min="8210" max="8210" width="11" style="11" customWidth="1"/>
    <col min="8211" max="8211" width="12.28515625" style="11" customWidth="1"/>
    <col min="8212" max="8212" width="14.5703125" style="11" customWidth="1"/>
    <col min="8213" max="8213" width="11" style="11" customWidth="1"/>
    <col min="8214" max="8214" width="12.28515625" style="11" customWidth="1"/>
    <col min="8215" max="8215" width="14.5703125" style="11" customWidth="1"/>
    <col min="8216" max="8216" width="11" style="11" customWidth="1"/>
    <col min="8217" max="8447" width="9.140625" style="11"/>
    <col min="8448" max="8448" width="2.7109375" style="11" customWidth="1"/>
    <col min="8449" max="8449" width="25.7109375" style="11" customWidth="1"/>
    <col min="8450" max="8450" width="11" style="11" customWidth="1"/>
    <col min="8451" max="8454" width="25.7109375" style="11" customWidth="1"/>
    <col min="8455" max="8455" width="12.28515625" style="11" customWidth="1"/>
    <col min="8456" max="8456" width="14.85546875" style="11" customWidth="1"/>
    <col min="8457" max="8457" width="11" style="11" customWidth="1"/>
    <col min="8458" max="8458" width="12.28515625" style="11" customWidth="1"/>
    <col min="8459" max="8459" width="14.5703125" style="11" customWidth="1"/>
    <col min="8460" max="8460" width="11" style="11" customWidth="1"/>
    <col min="8461" max="8461" width="12.28515625" style="11" customWidth="1"/>
    <col min="8462" max="8462" width="14.42578125" style="11" customWidth="1"/>
    <col min="8463" max="8463" width="11" style="11" customWidth="1"/>
    <col min="8464" max="8464" width="12.28515625" style="11" customWidth="1"/>
    <col min="8465" max="8465" width="14.5703125" style="11" customWidth="1"/>
    <col min="8466" max="8466" width="11" style="11" customWidth="1"/>
    <col min="8467" max="8467" width="12.28515625" style="11" customWidth="1"/>
    <col min="8468" max="8468" width="14.5703125" style="11" customWidth="1"/>
    <col min="8469" max="8469" width="11" style="11" customWidth="1"/>
    <col min="8470" max="8470" width="12.28515625" style="11" customWidth="1"/>
    <col min="8471" max="8471" width="14.5703125" style="11" customWidth="1"/>
    <col min="8472" max="8472" width="11" style="11" customWidth="1"/>
    <col min="8473" max="8703" width="9.140625" style="11"/>
    <col min="8704" max="8704" width="2.7109375" style="11" customWidth="1"/>
    <col min="8705" max="8705" width="25.7109375" style="11" customWidth="1"/>
    <col min="8706" max="8706" width="11" style="11" customWidth="1"/>
    <col min="8707" max="8710" width="25.7109375" style="11" customWidth="1"/>
    <col min="8711" max="8711" width="12.28515625" style="11" customWidth="1"/>
    <col min="8712" max="8712" width="14.85546875" style="11" customWidth="1"/>
    <col min="8713" max="8713" width="11" style="11" customWidth="1"/>
    <col min="8714" max="8714" width="12.28515625" style="11" customWidth="1"/>
    <col min="8715" max="8715" width="14.5703125" style="11" customWidth="1"/>
    <col min="8716" max="8716" width="11" style="11" customWidth="1"/>
    <col min="8717" max="8717" width="12.28515625" style="11" customWidth="1"/>
    <col min="8718" max="8718" width="14.42578125" style="11" customWidth="1"/>
    <col min="8719" max="8719" width="11" style="11" customWidth="1"/>
    <col min="8720" max="8720" width="12.28515625" style="11" customWidth="1"/>
    <col min="8721" max="8721" width="14.5703125" style="11" customWidth="1"/>
    <col min="8722" max="8722" width="11" style="11" customWidth="1"/>
    <col min="8723" max="8723" width="12.28515625" style="11" customWidth="1"/>
    <col min="8724" max="8724" width="14.5703125" style="11" customWidth="1"/>
    <col min="8725" max="8725" width="11" style="11" customWidth="1"/>
    <col min="8726" max="8726" width="12.28515625" style="11" customWidth="1"/>
    <col min="8727" max="8727" width="14.5703125" style="11" customWidth="1"/>
    <col min="8728" max="8728" width="11" style="11" customWidth="1"/>
    <col min="8729" max="8959" width="9.140625" style="11"/>
    <col min="8960" max="8960" width="2.7109375" style="11" customWidth="1"/>
    <col min="8961" max="8961" width="25.7109375" style="11" customWidth="1"/>
    <col min="8962" max="8962" width="11" style="11" customWidth="1"/>
    <col min="8963" max="8966" width="25.7109375" style="11" customWidth="1"/>
    <col min="8967" max="8967" width="12.28515625" style="11" customWidth="1"/>
    <col min="8968" max="8968" width="14.85546875" style="11" customWidth="1"/>
    <col min="8969" max="8969" width="11" style="11" customWidth="1"/>
    <col min="8970" max="8970" width="12.28515625" style="11" customWidth="1"/>
    <col min="8971" max="8971" width="14.5703125" style="11" customWidth="1"/>
    <col min="8972" max="8972" width="11" style="11" customWidth="1"/>
    <col min="8973" max="8973" width="12.28515625" style="11" customWidth="1"/>
    <col min="8974" max="8974" width="14.42578125" style="11" customWidth="1"/>
    <col min="8975" max="8975" width="11" style="11" customWidth="1"/>
    <col min="8976" max="8976" width="12.28515625" style="11" customWidth="1"/>
    <col min="8977" max="8977" width="14.5703125" style="11" customWidth="1"/>
    <col min="8978" max="8978" width="11" style="11" customWidth="1"/>
    <col min="8979" max="8979" width="12.28515625" style="11" customWidth="1"/>
    <col min="8980" max="8980" width="14.5703125" style="11" customWidth="1"/>
    <col min="8981" max="8981" width="11" style="11" customWidth="1"/>
    <col min="8982" max="8982" width="12.28515625" style="11" customWidth="1"/>
    <col min="8983" max="8983" width="14.5703125" style="11" customWidth="1"/>
    <col min="8984" max="8984" width="11" style="11" customWidth="1"/>
    <col min="8985" max="9215" width="9.140625" style="11"/>
    <col min="9216" max="9216" width="2.7109375" style="11" customWidth="1"/>
    <col min="9217" max="9217" width="25.7109375" style="11" customWidth="1"/>
    <col min="9218" max="9218" width="11" style="11" customWidth="1"/>
    <col min="9219" max="9222" width="25.7109375" style="11" customWidth="1"/>
    <col min="9223" max="9223" width="12.28515625" style="11" customWidth="1"/>
    <col min="9224" max="9224" width="14.85546875" style="11" customWidth="1"/>
    <col min="9225" max="9225" width="11" style="11" customWidth="1"/>
    <col min="9226" max="9226" width="12.28515625" style="11" customWidth="1"/>
    <col min="9227" max="9227" width="14.5703125" style="11" customWidth="1"/>
    <col min="9228" max="9228" width="11" style="11" customWidth="1"/>
    <col min="9229" max="9229" width="12.28515625" style="11" customWidth="1"/>
    <col min="9230" max="9230" width="14.42578125" style="11" customWidth="1"/>
    <col min="9231" max="9231" width="11" style="11" customWidth="1"/>
    <col min="9232" max="9232" width="12.28515625" style="11" customWidth="1"/>
    <col min="9233" max="9233" width="14.5703125" style="11" customWidth="1"/>
    <col min="9234" max="9234" width="11" style="11" customWidth="1"/>
    <col min="9235" max="9235" width="12.28515625" style="11" customWidth="1"/>
    <col min="9236" max="9236" width="14.5703125" style="11" customWidth="1"/>
    <col min="9237" max="9237" width="11" style="11" customWidth="1"/>
    <col min="9238" max="9238" width="12.28515625" style="11" customWidth="1"/>
    <col min="9239" max="9239" width="14.5703125" style="11" customWidth="1"/>
    <col min="9240" max="9240" width="11" style="11" customWidth="1"/>
    <col min="9241" max="9471" width="9.140625" style="11"/>
    <col min="9472" max="9472" width="2.7109375" style="11" customWidth="1"/>
    <col min="9473" max="9473" width="25.7109375" style="11" customWidth="1"/>
    <col min="9474" max="9474" width="11" style="11" customWidth="1"/>
    <col min="9475" max="9478" width="25.7109375" style="11" customWidth="1"/>
    <col min="9479" max="9479" width="12.28515625" style="11" customWidth="1"/>
    <col min="9480" max="9480" width="14.85546875" style="11" customWidth="1"/>
    <col min="9481" max="9481" width="11" style="11" customWidth="1"/>
    <col min="9482" max="9482" width="12.28515625" style="11" customWidth="1"/>
    <col min="9483" max="9483" width="14.5703125" style="11" customWidth="1"/>
    <col min="9484" max="9484" width="11" style="11" customWidth="1"/>
    <col min="9485" max="9485" width="12.28515625" style="11" customWidth="1"/>
    <col min="9486" max="9486" width="14.42578125" style="11" customWidth="1"/>
    <col min="9487" max="9487" width="11" style="11" customWidth="1"/>
    <col min="9488" max="9488" width="12.28515625" style="11" customWidth="1"/>
    <col min="9489" max="9489" width="14.5703125" style="11" customWidth="1"/>
    <col min="9490" max="9490" width="11" style="11" customWidth="1"/>
    <col min="9491" max="9491" width="12.28515625" style="11" customWidth="1"/>
    <col min="9492" max="9492" width="14.5703125" style="11" customWidth="1"/>
    <col min="9493" max="9493" width="11" style="11" customWidth="1"/>
    <col min="9494" max="9494" width="12.28515625" style="11" customWidth="1"/>
    <col min="9495" max="9495" width="14.5703125" style="11" customWidth="1"/>
    <col min="9496" max="9496" width="11" style="11" customWidth="1"/>
    <col min="9497" max="9727" width="9.140625" style="11"/>
    <col min="9728" max="9728" width="2.7109375" style="11" customWidth="1"/>
    <col min="9729" max="9729" width="25.7109375" style="11" customWidth="1"/>
    <col min="9730" max="9730" width="11" style="11" customWidth="1"/>
    <col min="9731" max="9734" width="25.7109375" style="11" customWidth="1"/>
    <col min="9735" max="9735" width="12.28515625" style="11" customWidth="1"/>
    <col min="9736" max="9736" width="14.85546875" style="11" customWidth="1"/>
    <col min="9737" max="9737" width="11" style="11" customWidth="1"/>
    <col min="9738" max="9738" width="12.28515625" style="11" customWidth="1"/>
    <col min="9739" max="9739" width="14.5703125" style="11" customWidth="1"/>
    <col min="9740" max="9740" width="11" style="11" customWidth="1"/>
    <col min="9741" max="9741" width="12.28515625" style="11" customWidth="1"/>
    <col min="9742" max="9742" width="14.42578125" style="11" customWidth="1"/>
    <col min="9743" max="9743" width="11" style="11" customWidth="1"/>
    <col min="9744" max="9744" width="12.28515625" style="11" customWidth="1"/>
    <col min="9745" max="9745" width="14.5703125" style="11" customWidth="1"/>
    <col min="9746" max="9746" width="11" style="11" customWidth="1"/>
    <col min="9747" max="9747" width="12.28515625" style="11" customWidth="1"/>
    <col min="9748" max="9748" width="14.5703125" style="11" customWidth="1"/>
    <col min="9749" max="9749" width="11" style="11" customWidth="1"/>
    <col min="9750" max="9750" width="12.28515625" style="11" customWidth="1"/>
    <col min="9751" max="9751" width="14.5703125" style="11" customWidth="1"/>
    <col min="9752" max="9752" width="11" style="11" customWidth="1"/>
    <col min="9753" max="9983" width="9.140625" style="11"/>
    <col min="9984" max="9984" width="2.7109375" style="11" customWidth="1"/>
    <col min="9985" max="9985" width="25.7109375" style="11" customWidth="1"/>
    <col min="9986" max="9986" width="11" style="11" customWidth="1"/>
    <col min="9987" max="9990" width="25.7109375" style="11" customWidth="1"/>
    <col min="9991" max="9991" width="12.28515625" style="11" customWidth="1"/>
    <col min="9992" max="9992" width="14.85546875" style="11" customWidth="1"/>
    <col min="9993" max="9993" width="11" style="11" customWidth="1"/>
    <col min="9994" max="9994" width="12.28515625" style="11" customWidth="1"/>
    <col min="9995" max="9995" width="14.5703125" style="11" customWidth="1"/>
    <col min="9996" max="9996" width="11" style="11" customWidth="1"/>
    <col min="9997" max="9997" width="12.28515625" style="11" customWidth="1"/>
    <col min="9998" max="9998" width="14.42578125" style="11" customWidth="1"/>
    <col min="9999" max="9999" width="11" style="11" customWidth="1"/>
    <col min="10000" max="10000" width="12.28515625" style="11" customWidth="1"/>
    <col min="10001" max="10001" width="14.5703125" style="11" customWidth="1"/>
    <col min="10002" max="10002" width="11" style="11" customWidth="1"/>
    <col min="10003" max="10003" width="12.28515625" style="11" customWidth="1"/>
    <col min="10004" max="10004" width="14.5703125" style="11" customWidth="1"/>
    <col min="10005" max="10005" width="11" style="11" customWidth="1"/>
    <col min="10006" max="10006" width="12.28515625" style="11" customWidth="1"/>
    <col min="10007" max="10007" width="14.5703125" style="11" customWidth="1"/>
    <col min="10008" max="10008" width="11" style="11" customWidth="1"/>
    <col min="10009" max="10239" width="9.140625" style="11"/>
    <col min="10240" max="10240" width="2.7109375" style="11" customWidth="1"/>
    <col min="10241" max="10241" width="25.7109375" style="11" customWidth="1"/>
    <col min="10242" max="10242" width="11" style="11" customWidth="1"/>
    <col min="10243" max="10246" width="25.7109375" style="11" customWidth="1"/>
    <col min="10247" max="10247" width="12.28515625" style="11" customWidth="1"/>
    <col min="10248" max="10248" width="14.85546875" style="11" customWidth="1"/>
    <col min="10249" max="10249" width="11" style="11" customWidth="1"/>
    <col min="10250" max="10250" width="12.28515625" style="11" customWidth="1"/>
    <col min="10251" max="10251" width="14.5703125" style="11" customWidth="1"/>
    <col min="10252" max="10252" width="11" style="11" customWidth="1"/>
    <col min="10253" max="10253" width="12.28515625" style="11" customWidth="1"/>
    <col min="10254" max="10254" width="14.42578125" style="11" customWidth="1"/>
    <col min="10255" max="10255" width="11" style="11" customWidth="1"/>
    <col min="10256" max="10256" width="12.28515625" style="11" customWidth="1"/>
    <col min="10257" max="10257" width="14.5703125" style="11" customWidth="1"/>
    <col min="10258" max="10258" width="11" style="11" customWidth="1"/>
    <col min="10259" max="10259" width="12.28515625" style="11" customWidth="1"/>
    <col min="10260" max="10260" width="14.5703125" style="11" customWidth="1"/>
    <col min="10261" max="10261" width="11" style="11" customWidth="1"/>
    <col min="10262" max="10262" width="12.28515625" style="11" customWidth="1"/>
    <col min="10263" max="10263" width="14.5703125" style="11" customWidth="1"/>
    <col min="10264" max="10264" width="11" style="11" customWidth="1"/>
    <col min="10265" max="10495" width="9.140625" style="11"/>
    <col min="10496" max="10496" width="2.7109375" style="11" customWidth="1"/>
    <col min="10497" max="10497" width="25.7109375" style="11" customWidth="1"/>
    <col min="10498" max="10498" width="11" style="11" customWidth="1"/>
    <col min="10499" max="10502" width="25.7109375" style="11" customWidth="1"/>
    <col min="10503" max="10503" width="12.28515625" style="11" customWidth="1"/>
    <col min="10504" max="10504" width="14.85546875" style="11" customWidth="1"/>
    <col min="10505" max="10505" width="11" style="11" customWidth="1"/>
    <col min="10506" max="10506" width="12.28515625" style="11" customWidth="1"/>
    <col min="10507" max="10507" width="14.5703125" style="11" customWidth="1"/>
    <col min="10508" max="10508" width="11" style="11" customWidth="1"/>
    <col min="10509" max="10509" width="12.28515625" style="11" customWidth="1"/>
    <col min="10510" max="10510" width="14.42578125" style="11" customWidth="1"/>
    <col min="10511" max="10511" width="11" style="11" customWidth="1"/>
    <col min="10512" max="10512" width="12.28515625" style="11" customWidth="1"/>
    <col min="10513" max="10513" width="14.5703125" style="11" customWidth="1"/>
    <col min="10514" max="10514" width="11" style="11" customWidth="1"/>
    <col min="10515" max="10515" width="12.28515625" style="11" customWidth="1"/>
    <col min="10516" max="10516" width="14.5703125" style="11" customWidth="1"/>
    <col min="10517" max="10517" width="11" style="11" customWidth="1"/>
    <col min="10518" max="10518" width="12.28515625" style="11" customWidth="1"/>
    <col min="10519" max="10519" width="14.5703125" style="11" customWidth="1"/>
    <col min="10520" max="10520" width="11" style="11" customWidth="1"/>
    <col min="10521" max="10751" width="9.140625" style="11"/>
    <col min="10752" max="10752" width="2.7109375" style="11" customWidth="1"/>
    <col min="10753" max="10753" width="25.7109375" style="11" customWidth="1"/>
    <col min="10754" max="10754" width="11" style="11" customWidth="1"/>
    <col min="10755" max="10758" width="25.7109375" style="11" customWidth="1"/>
    <col min="10759" max="10759" width="12.28515625" style="11" customWidth="1"/>
    <col min="10760" max="10760" width="14.85546875" style="11" customWidth="1"/>
    <col min="10761" max="10761" width="11" style="11" customWidth="1"/>
    <col min="10762" max="10762" width="12.28515625" style="11" customWidth="1"/>
    <col min="10763" max="10763" width="14.5703125" style="11" customWidth="1"/>
    <col min="10764" max="10764" width="11" style="11" customWidth="1"/>
    <col min="10765" max="10765" width="12.28515625" style="11" customWidth="1"/>
    <col min="10766" max="10766" width="14.42578125" style="11" customWidth="1"/>
    <col min="10767" max="10767" width="11" style="11" customWidth="1"/>
    <col min="10768" max="10768" width="12.28515625" style="11" customWidth="1"/>
    <col min="10769" max="10769" width="14.5703125" style="11" customWidth="1"/>
    <col min="10770" max="10770" width="11" style="11" customWidth="1"/>
    <col min="10771" max="10771" width="12.28515625" style="11" customWidth="1"/>
    <col min="10772" max="10772" width="14.5703125" style="11" customWidth="1"/>
    <col min="10773" max="10773" width="11" style="11" customWidth="1"/>
    <col min="10774" max="10774" width="12.28515625" style="11" customWidth="1"/>
    <col min="10775" max="10775" width="14.5703125" style="11" customWidth="1"/>
    <col min="10776" max="10776" width="11" style="11" customWidth="1"/>
    <col min="10777" max="11007" width="9.140625" style="11"/>
    <col min="11008" max="11008" width="2.7109375" style="11" customWidth="1"/>
    <col min="11009" max="11009" width="25.7109375" style="11" customWidth="1"/>
    <col min="11010" max="11010" width="11" style="11" customWidth="1"/>
    <col min="11011" max="11014" width="25.7109375" style="11" customWidth="1"/>
    <col min="11015" max="11015" width="12.28515625" style="11" customWidth="1"/>
    <col min="11016" max="11016" width="14.85546875" style="11" customWidth="1"/>
    <col min="11017" max="11017" width="11" style="11" customWidth="1"/>
    <col min="11018" max="11018" width="12.28515625" style="11" customWidth="1"/>
    <col min="11019" max="11019" width="14.5703125" style="11" customWidth="1"/>
    <col min="11020" max="11020" width="11" style="11" customWidth="1"/>
    <col min="11021" max="11021" width="12.28515625" style="11" customWidth="1"/>
    <col min="11022" max="11022" width="14.42578125" style="11" customWidth="1"/>
    <col min="11023" max="11023" width="11" style="11" customWidth="1"/>
    <col min="11024" max="11024" width="12.28515625" style="11" customWidth="1"/>
    <col min="11025" max="11025" width="14.5703125" style="11" customWidth="1"/>
    <col min="11026" max="11026" width="11" style="11" customWidth="1"/>
    <col min="11027" max="11027" width="12.28515625" style="11" customWidth="1"/>
    <col min="11028" max="11028" width="14.5703125" style="11" customWidth="1"/>
    <col min="11029" max="11029" width="11" style="11" customWidth="1"/>
    <col min="11030" max="11030" width="12.28515625" style="11" customWidth="1"/>
    <col min="11031" max="11031" width="14.5703125" style="11" customWidth="1"/>
    <col min="11032" max="11032" width="11" style="11" customWidth="1"/>
    <col min="11033" max="11263" width="9.140625" style="11"/>
    <col min="11264" max="11264" width="2.7109375" style="11" customWidth="1"/>
    <col min="11265" max="11265" width="25.7109375" style="11" customWidth="1"/>
    <col min="11266" max="11266" width="11" style="11" customWidth="1"/>
    <col min="11267" max="11270" width="25.7109375" style="11" customWidth="1"/>
    <col min="11271" max="11271" width="12.28515625" style="11" customWidth="1"/>
    <col min="11272" max="11272" width="14.85546875" style="11" customWidth="1"/>
    <col min="11273" max="11273" width="11" style="11" customWidth="1"/>
    <col min="11274" max="11274" width="12.28515625" style="11" customWidth="1"/>
    <col min="11275" max="11275" width="14.5703125" style="11" customWidth="1"/>
    <col min="11276" max="11276" width="11" style="11" customWidth="1"/>
    <col min="11277" max="11277" width="12.28515625" style="11" customWidth="1"/>
    <col min="11278" max="11278" width="14.42578125" style="11" customWidth="1"/>
    <col min="11279" max="11279" width="11" style="11" customWidth="1"/>
    <col min="11280" max="11280" width="12.28515625" style="11" customWidth="1"/>
    <col min="11281" max="11281" width="14.5703125" style="11" customWidth="1"/>
    <col min="11282" max="11282" width="11" style="11" customWidth="1"/>
    <col min="11283" max="11283" width="12.28515625" style="11" customWidth="1"/>
    <col min="11284" max="11284" width="14.5703125" style="11" customWidth="1"/>
    <col min="11285" max="11285" width="11" style="11" customWidth="1"/>
    <col min="11286" max="11286" width="12.28515625" style="11" customWidth="1"/>
    <col min="11287" max="11287" width="14.5703125" style="11" customWidth="1"/>
    <col min="11288" max="11288" width="11" style="11" customWidth="1"/>
    <col min="11289" max="11519" width="9.140625" style="11"/>
    <col min="11520" max="11520" width="2.7109375" style="11" customWidth="1"/>
    <col min="11521" max="11521" width="25.7109375" style="11" customWidth="1"/>
    <col min="11522" max="11522" width="11" style="11" customWidth="1"/>
    <col min="11523" max="11526" width="25.7109375" style="11" customWidth="1"/>
    <col min="11527" max="11527" width="12.28515625" style="11" customWidth="1"/>
    <col min="11528" max="11528" width="14.85546875" style="11" customWidth="1"/>
    <col min="11529" max="11529" width="11" style="11" customWidth="1"/>
    <col min="11530" max="11530" width="12.28515625" style="11" customWidth="1"/>
    <col min="11531" max="11531" width="14.5703125" style="11" customWidth="1"/>
    <col min="11532" max="11532" width="11" style="11" customWidth="1"/>
    <col min="11533" max="11533" width="12.28515625" style="11" customWidth="1"/>
    <col min="11534" max="11534" width="14.42578125" style="11" customWidth="1"/>
    <col min="11535" max="11535" width="11" style="11" customWidth="1"/>
    <col min="11536" max="11536" width="12.28515625" style="11" customWidth="1"/>
    <col min="11537" max="11537" width="14.5703125" style="11" customWidth="1"/>
    <col min="11538" max="11538" width="11" style="11" customWidth="1"/>
    <col min="11539" max="11539" width="12.28515625" style="11" customWidth="1"/>
    <col min="11540" max="11540" width="14.5703125" style="11" customWidth="1"/>
    <col min="11541" max="11541" width="11" style="11" customWidth="1"/>
    <col min="11542" max="11542" width="12.28515625" style="11" customWidth="1"/>
    <col min="11543" max="11543" width="14.5703125" style="11" customWidth="1"/>
    <col min="11544" max="11544" width="11" style="11" customWidth="1"/>
    <col min="11545" max="11775" width="9.140625" style="11"/>
    <col min="11776" max="11776" width="2.7109375" style="11" customWidth="1"/>
    <col min="11777" max="11777" width="25.7109375" style="11" customWidth="1"/>
    <col min="11778" max="11778" width="11" style="11" customWidth="1"/>
    <col min="11779" max="11782" width="25.7109375" style="11" customWidth="1"/>
    <col min="11783" max="11783" width="12.28515625" style="11" customWidth="1"/>
    <col min="11784" max="11784" width="14.85546875" style="11" customWidth="1"/>
    <col min="11785" max="11785" width="11" style="11" customWidth="1"/>
    <col min="11786" max="11786" width="12.28515625" style="11" customWidth="1"/>
    <col min="11787" max="11787" width="14.5703125" style="11" customWidth="1"/>
    <col min="11788" max="11788" width="11" style="11" customWidth="1"/>
    <col min="11789" max="11789" width="12.28515625" style="11" customWidth="1"/>
    <col min="11790" max="11790" width="14.42578125" style="11" customWidth="1"/>
    <col min="11791" max="11791" width="11" style="11" customWidth="1"/>
    <col min="11792" max="11792" width="12.28515625" style="11" customWidth="1"/>
    <col min="11793" max="11793" width="14.5703125" style="11" customWidth="1"/>
    <col min="11794" max="11794" width="11" style="11" customWidth="1"/>
    <col min="11795" max="11795" width="12.28515625" style="11" customWidth="1"/>
    <col min="11796" max="11796" width="14.5703125" style="11" customWidth="1"/>
    <col min="11797" max="11797" width="11" style="11" customWidth="1"/>
    <col min="11798" max="11798" width="12.28515625" style="11" customWidth="1"/>
    <col min="11799" max="11799" width="14.5703125" style="11" customWidth="1"/>
    <col min="11800" max="11800" width="11" style="11" customWidth="1"/>
    <col min="11801" max="12031" width="9.140625" style="11"/>
    <col min="12032" max="12032" width="2.7109375" style="11" customWidth="1"/>
    <col min="12033" max="12033" width="25.7109375" style="11" customWidth="1"/>
    <col min="12034" max="12034" width="11" style="11" customWidth="1"/>
    <col min="12035" max="12038" width="25.7109375" style="11" customWidth="1"/>
    <col min="12039" max="12039" width="12.28515625" style="11" customWidth="1"/>
    <col min="12040" max="12040" width="14.85546875" style="11" customWidth="1"/>
    <col min="12041" max="12041" width="11" style="11" customWidth="1"/>
    <col min="12042" max="12042" width="12.28515625" style="11" customWidth="1"/>
    <col min="12043" max="12043" width="14.5703125" style="11" customWidth="1"/>
    <col min="12044" max="12044" width="11" style="11" customWidth="1"/>
    <col min="12045" max="12045" width="12.28515625" style="11" customWidth="1"/>
    <col min="12046" max="12046" width="14.42578125" style="11" customWidth="1"/>
    <col min="12047" max="12047" width="11" style="11" customWidth="1"/>
    <col min="12048" max="12048" width="12.28515625" style="11" customWidth="1"/>
    <col min="12049" max="12049" width="14.5703125" style="11" customWidth="1"/>
    <col min="12050" max="12050" width="11" style="11" customWidth="1"/>
    <col min="12051" max="12051" width="12.28515625" style="11" customWidth="1"/>
    <col min="12052" max="12052" width="14.5703125" style="11" customWidth="1"/>
    <col min="12053" max="12053" width="11" style="11" customWidth="1"/>
    <col min="12054" max="12054" width="12.28515625" style="11" customWidth="1"/>
    <col min="12055" max="12055" width="14.5703125" style="11" customWidth="1"/>
    <col min="12056" max="12056" width="11" style="11" customWidth="1"/>
    <col min="12057" max="12287" width="9.140625" style="11"/>
    <col min="12288" max="12288" width="2.7109375" style="11" customWidth="1"/>
    <col min="12289" max="12289" width="25.7109375" style="11" customWidth="1"/>
    <col min="12290" max="12290" width="11" style="11" customWidth="1"/>
    <col min="12291" max="12294" width="25.7109375" style="11" customWidth="1"/>
    <col min="12295" max="12295" width="12.28515625" style="11" customWidth="1"/>
    <col min="12296" max="12296" width="14.85546875" style="11" customWidth="1"/>
    <col min="12297" max="12297" width="11" style="11" customWidth="1"/>
    <col min="12298" max="12298" width="12.28515625" style="11" customWidth="1"/>
    <col min="12299" max="12299" width="14.5703125" style="11" customWidth="1"/>
    <col min="12300" max="12300" width="11" style="11" customWidth="1"/>
    <col min="12301" max="12301" width="12.28515625" style="11" customWidth="1"/>
    <col min="12302" max="12302" width="14.42578125" style="11" customWidth="1"/>
    <col min="12303" max="12303" width="11" style="11" customWidth="1"/>
    <col min="12304" max="12304" width="12.28515625" style="11" customWidth="1"/>
    <col min="12305" max="12305" width="14.5703125" style="11" customWidth="1"/>
    <col min="12306" max="12306" width="11" style="11" customWidth="1"/>
    <col min="12307" max="12307" width="12.28515625" style="11" customWidth="1"/>
    <col min="12308" max="12308" width="14.5703125" style="11" customWidth="1"/>
    <col min="12309" max="12309" width="11" style="11" customWidth="1"/>
    <col min="12310" max="12310" width="12.28515625" style="11" customWidth="1"/>
    <col min="12311" max="12311" width="14.5703125" style="11" customWidth="1"/>
    <col min="12312" max="12312" width="11" style="11" customWidth="1"/>
    <col min="12313" max="12543" width="9.140625" style="11"/>
    <col min="12544" max="12544" width="2.7109375" style="11" customWidth="1"/>
    <col min="12545" max="12545" width="25.7109375" style="11" customWidth="1"/>
    <col min="12546" max="12546" width="11" style="11" customWidth="1"/>
    <col min="12547" max="12550" width="25.7109375" style="11" customWidth="1"/>
    <col min="12551" max="12551" width="12.28515625" style="11" customWidth="1"/>
    <col min="12552" max="12552" width="14.85546875" style="11" customWidth="1"/>
    <col min="12553" max="12553" width="11" style="11" customWidth="1"/>
    <col min="12554" max="12554" width="12.28515625" style="11" customWidth="1"/>
    <col min="12555" max="12555" width="14.5703125" style="11" customWidth="1"/>
    <col min="12556" max="12556" width="11" style="11" customWidth="1"/>
    <col min="12557" max="12557" width="12.28515625" style="11" customWidth="1"/>
    <col min="12558" max="12558" width="14.42578125" style="11" customWidth="1"/>
    <col min="12559" max="12559" width="11" style="11" customWidth="1"/>
    <col min="12560" max="12560" width="12.28515625" style="11" customWidth="1"/>
    <col min="12561" max="12561" width="14.5703125" style="11" customWidth="1"/>
    <col min="12562" max="12562" width="11" style="11" customWidth="1"/>
    <col min="12563" max="12563" width="12.28515625" style="11" customWidth="1"/>
    <col min="12564" max="12564" width="14.5703125" style="11" customWidth="1"/>
    <col min="12565" max="12565" width="11" style="11" customWidth="1"/>
    <col min="12566" max="12566" width="12.28515625" style="11" customWidth="1"/>
    <col min="12567" max="12567" width="14.5703125" style="11" customWidth="1"/>
    <col min="12568" max="12568" width="11" style="11" customWidth="1"/>
    <col min="12569" max="12799" width="9.140625" style="11"/>
    <col min="12800" max="12800" width="2.7109375" style="11" customWidth="1"/>
    <col min="12801" max="12801" width="25.7109375" style="11" customWidth="1"/>
    <col min="12802" max="12802" width="11" style="11" customWidth="1"/>
    <col min="12803" max="12806" width="25.7109375" style="11" customWidth="1"/>
    <col min="12807" max="12807" width="12.28515625" style="11" customWidth="1"/>
    <col min="12808" max="12808" width="14.85546875" style="11" customWidth="1"/>
    <col min="12809" max="12809" width="11" style="11" customWidth="1"/>
    <col min="12810" max="12810" width="12.28515625" style="11" customWidth="1"/>
    <col min="12811" max="12811" width="14.5703125" style="11" customWidth="1"/>
    <col min="12812" max="12812" width="11" style="11" customWidth="1"/>
    <col min="12813" max="12813" width="12.28515625" style="11" customWidth="1"/>
    <col min="12814" max="12814" width="14.42578125" style="11" customWidth="1"/>
    <col min="12815" max="12815" width="11" style="11" customWidth="1"/>
    <col min="12816" max="12816" width="12.28515625" style="11" customWidth="1"/>
    <col min="12817" max="12817" width="14.5703125" style="11" customWidth="1"/>
    <col min="12818" max="12818" width="11" style="11" customWidth="1"/>
    <col min="12819" max="12819" width="12.28515625" style="11" customWidth="1"/>
    <col min="12820" max="12820" width="14.5703125" style="11" customWidth="1"/>
    <col min="12821" max="12821" width="11" style="11" customWidth="1"/>
    <col min="12822" max="12822" width="12.28515625" style="11" customWidth="1"/>
    <col min="12823" max="12823" width="14.5703125" style="11" customWidth="1"/>
    <col min="12824" max="12824" width="11" style="11" customWidth="1"/>
    <col min="12825" max="13055" width="9.140625" style="11"/>
    <col min="13056" max="13056" width="2.7109375" style="11" customWidth="1"/>
    <col min="13057" max="13057" width="25.7109375" style="11" customWidth="1"/>
    <col min="13058" max="13058" width="11" style="11" customWidth="1"/>
    <col min="13059" max="13062" width="25.7109375" style="11" customWidth="1"/>
    <col min="13063" max="13063" width="12.28515625" style="11" customWidth="1"/>
    <col min="13064" max="13064" width="14.85546875" style="11" customWidth="1"/>
    <col min="13065" max="13065" width="11" style="11" customWidth="1"/>
    <col min="13066" max="13066" width="12.28515625" style="11" customWidth="1"/>
    <col min="13067" max="13067" width="14.5703125" style="11" customWidth="1"/>
    <col min="13068" max="13068" width="11" style="11" customWidth="1"/>
    <col min="13069" max="13069" width="12.28515625" style="11" customWidth="1"/>
    <col min="13070" max="13070" width="14.42578125" style="11" customWidth="1"/>
    <col min="13071" max="13071" width="11" style="11" customWidth="1"/>
    <col min="13072" max="13072" width="12.28515625" style="11" customWidth="1"/>
    <col min="13073" max="13073" width="14.5703125" style="11" customWidth="1"/>
    <col min="13074" max="13074" width="11" style="11" customWidth="1"/>
    <col min="13075" max="13075" width="12.28515625" style="11" customWidth="1"/>
    <col min="13076" max="13076" width="14.5703125" style="11" customWidth="1"/>
    <col min="13077" max="13077" width="11" style="11" customWidth="1"/>
    <col min="13078" max="13078" width="12.28515625" style="11" customWidth="1"/>
    <col min="13079" max="13079" width="14.5703125" style="11" customWidth="1"/>
    <col min="13080" max="13080" width="11" style="11" customWidth="1"/>
    <col min="13081" max="13311" width="9.140625" style="11"/>
    <col min="13312" max="13312" width="2.7109375" style="11" customWidth="1"/>
    <col min="13313" max="13313" width="25.7109375" style="11" customWidth="1"/>
    <col min="13314" max="13314" width="11" style="11" customWidth="1"/>
    <col min="13315" max="13318" width="25.7109375" style="11" customWidth="1"/>
    <col min="13319" max="13319" width="12.28515625" style="11" customWidth="1"/>
    <col min="13320" max="13320" width="14.85546875" style="11" customWidth="1"/>
    <col min="13321" max="13321" width="11" style="11" customWidth="1"/>
    <col min="13322" max="13322" width="12.28515625" style="11" customWidth="1"/>
    <col min="13323" max="13323" width="14.5703125" style="11" customWidth="1"/>
    <col min="13324" max="13324" width="11" style="11" customWidth="1"/>
    <col min="13325" max="13325" width="12.28515625" style="11" customWidth="1"/>
    <col min="13326" max="13326" width="14.42578125" style="11" customWidth="1"/>
    <col min="13327" max="13327" width="11" style="11" customWidth="1"/>
    <col min="13328" max="13328" width="12.28515625" style="11" customWidth="1"/>
    <col min="13329" max="13329" width="14.5703125" style="11" customWidth="1"/>
    <col min="13330" max="13330" width="11" style="11" customWidth="1"/>
    <col min="13331" max="13331" width="12.28515625" style="11" customWidth="1"/>
    <col min="13332" max="13332" width="14.5703125" style="11" customWidth="1"/>
    <col min="13333" max="13333" width="11" style="11" customWidth="1"/>
    <col min="13334" max="13334" width="12.28515625" style="11" customWidth="1"/>
    <col min="13335" max="13335" width="14.5703125" style="11" customWidth="1"/>
    <col min="13336" max="13336" width="11" style="11" customWidth="1"/>
    <col min="13337" max="13567" width="9.140625" style="11"/>
    <col min="13568" max="13568" width="2.7109375" style="11" customWidth="1"/>
    <col min="13569" max="13569" width="25.7109375" style="11" customWidth="1"/>
    <col min="13570" max="13570" width="11" style="11" customWidth="1"/>
    <col min="13571" max="13574" width="25.7109375" style="11" customWidth="1"/>
    <col min="13575" max="13575" width="12.28515625" style="11" customWidth="1"/>
    <col min="13576" max="13576" width="14.85546875" style="11" customWidth="1"/>
    <col min="13577" max="13577" width="11" style="11" customWidth="1"/>
    <col min="13578" max="13578" width="12.28515625" style="11" customWidth="1"/>
    <col min="13579" max="13579" width="14.5703125" style="11" customWidth="1"/>
    <col min="13580" max="13580" width="11" style="11" customWidth="1"/>
    <col min="13581" max="13581" width="12.28515625" style="11" customWidth="1"/>
    <col min="13582" max="13582" width="14.42578125" style="11" customWidth="1"/>
    <col min="13583" max="13583" width="11" style="11" customWidth="1"/>
    <col min="13584" max="13584" width="12.28515625" style="11" customWidth="1"/>
    <col min="13585" max="13585" width="14.5703125" style="11" customWidth="1"/>
    <col min="13586" max="13586" width="11" style="11" customWidth="1"/>
    <col min="13587" max="13587" width="12.28515625" style="11" customWidth="1"/>
    <col min="13588" max="13588" width="14.5703125" style="11" customWidth="1"/>
    <col min="13589" max="13589" width="11" style="11" customWidth="1"/>
    <col min="13590" max="13590" width="12.28515625" style="11" customWidth="1"/>
    <col min="13591" max="13591" width="14.5703125" style="11" customWidth="1"/>
    <col min="13592" max="13592" width="11" style="11" customWidth="1"/>
    <col min="13593" max="13823" width="9.140625" style="11"/>
    <col min="13824" max="13824" width="2.7109375" style="11" customWidth="1"/>
    <col min="13825" max="13825" width="25.7109375" style="11" customWidth="1"/>
    <col min="13826" max="13826" width="11" style="11" customWidth="1"/>
    <col min="13827" max="13830" width="25.7109375" style="11" customWidth="1"/>
    <col min="13831" max="13831" width="12.28515625" style="11" customWidth="1"/>
    <col min="13832" max="13832" width="14.85546875" style="11" customWidth="1"/>
    <col min="13833" max="13833" width="11" style="11" customWidth="1"/>
    <col min="13834" max="13834" width="12.28515625" style="11" customWidth="1"/>
    <col min="13835" max="13835" width="14.5703125" style="11" customWidth="1"/>
    <col min="13836" max="13836" width="11" style="11" customWidth="1"/>
    <col min="13837" max="13837" width="12.28515625" style="11" customWidth="1"/>
    <col min="13838" max="13838" width="14.42578125" style="11" customWidth="1"/>
    <col min="13839" max="13839" width="11" style="11" customWidth="1"/>
    <col min="13840" max="13840" width="12.28515625" style="11" customWidth="1"/>
    <col min="13841" max="13841" width="14.5703125" style="11" customWidth="1"/>
    <col min="13842" max="13842" width="11" style="11" customWidth="1"/>
    <col min="13843" max="13843" width="12.28515625" style="11" customWidth="1"/>
    <col min="13844" max="13844" width="14.5703125" style="11" customWidth="1"/>
    <col min="13845" max="13845" width="11" style="11" customWidth="1"/>
    <col min="13846" max="13846" width="12.28515625" style="11" customWidth="1"/>
    <col min="13847" max="13847" width="14.5703125" style="11" customWidth="1"/>
    <col min="13848" max="13848" width="11" style="11" customWidth="1"/>
    <col min="13849" max="14079" width="9.140625" style="11"/>
    <col min="14080" max="14080" width="2.7109375" style="11" customWidth="1"/>
    <col min="14081" max="14081" width="25.7109375" style="11" customWidth="1"/>
    <col min="14082" max="14082" width="11" style="11" customWidth="1"/>
    <col min="14083" max="14086" width="25.7109375" style="11" customWidth="1"/>
    <col min="14087" max="14087" width="12.28515625" style="11" customWidth="1"/>
    <col min="14088" max="14088" width="14.85546875" style="11" customWidth="1"/>
    <col min="14089" max="14089" width="11" style="11" customWidth="1"/>
    <col min="14090" max="14090" width="12.28515625" style="11" customWidth="1"/>
    <col min="14091" max="14091" width="14.5703125" style="11" customWidth="1"/>
    <col min="14092" max="14092" width="11" style="11" customWidth="1"/>
    <col min="14093" max="14093" width="12.28515625" style="11" customWidth="1"/>
    <col min="14094" max="14094" width="14.42578125" style="11" customWidth="1"/>
    <col min="14095" max="14095" width="11" style="11" customWidth="1"/>
    <col min="14096" max="14096" width="12.28515625" style="11" customWidth="1"/>
    <col min="14097" max="14097" width="14.5703125" style="11" customWidth="1"/>
    <col min="14098" max="14098" width="11" style="11" customWidth="1"/>
    <col min="14099" max="14099" width="12.28515625" style="11" customWidth="1"/>
    <col min="14100" max="14100" width="14.5703125" style="11" customWidth="1"/>
    <col min="14101" max="14101" width="11" style="11" customWidth="1"/>
    <col min="14102" max="14102" width="12.28515625" style="11" customWidth="1"/>
    <col min="14103" max="14103" width="14.5703125" style="11" customWidth="1"/>
    <col min="14104" max="14104" width="11" style="11" customWidth="1"/>
    <col min="14105" max="14335" width="9.140625" style="11"/>
    <col min="14336" max="14336" width="2.7109375" style="11" customWidth="1"/>
    <col min="14337" max="14337" width="25.7109375" style="11" customWidth="1"/>
    <col min="14338" max="14338" width="11" style="11" customWidth="1"/>
    <col min="14339" max="14342" width="25.7109375" style="11" customWidth="1"/>
    <col min="14343" max="14343" width="12.28515625" style="11" customWidth="1"/>
    <col min="14344" max="14344" width="14.85546875" style="11" customWidth="1"/>
    <col min="14345" max="14345" width="11" style="11" customWidth="1"/>
    <col min="14346" max="14346" width="12.28515625" style="11" customWidth="1"/>
    <col min="14347" max="14347" width="14.5703125" style="11" customWidth="1"/>
    <col min="14348" max="14348" width="11" style="11" customWidth="1"/>
    <col min="14349" max="14349" width="12.28515625" style="11" customWidth="1"/>
    <col min="14350" max="14350" width="14.42578125" style="11" customWidth="1"/>
    <col min="14351" max="14351" width="11" style="11" customWidth="1"/>
    <col min="14352" max="14352" width="12.28515625" style="11" customWidth="1"/>
    <col min="14353" max="14353" width="14.5703125" style="11" customWidth="1"/>
    <col min="14354" max="14354" width="11" style="11" customWidth="1"/>
    <col min="14355" max="14355" width="12.28515625" style="11" customWidth="1"/>
    <col min="14356" max="14356" width="14.5703125" style="11" customWidth="1"/>
    <col min="14357" max="14357" width="11" style="11" customWidth="1"/>
    <col min="14358" max="14358" width="12.28515625" style="11" customWidth="1"/>
    <col min="14359" max="14359" width="14.5703125" style="11" customWidth="1"/>
    <col min="14360" max="14360" width="11" style="11" customWidth="1"/>
    <col min="14361" max="14591" width="9.140625" style="11"/>
    <col min="14592" max="14592" width="2.7109375" style="11" customWidth="1"/>
    <col min="14593" max="14593" width="25.7109375" style="11" customWidth="1"/>
    <col min="14594" max="14594" width="11" style="11" customWidth="1"/>
    <col min="14595" max="14598" width="25.7109375" style="11" customWidth="1"/>
    <col min="14599" max="14599" width="12.28515625" style="11" customWidth="1"/>
    <col min="14600" max="14600" width="14.85546875" style="11" customWidth="1"/>
    <col min="14601" max="14601" width="11" style="11" customWidth="1"/>
    <col min="14602" max="14602" width="12.28515625" style="11" customWidth="1"/>
    <col min="14603" max="14603" width="14.5703125" style="11" customWidth="1"/>
    <col min="14604" max="14604" width="11" style="11" customWidth="1"/>
    <col min="14605" max="14605" width="12.28515625" style="11" customWidth="1"/>
    <col min="14606" max="14606" width="14.42578125" style="11" customWidth="1"/>
    <col min="14607" max="14607" width="11" style="11" customWidth="1"/>
    <col min="14608" max="14608" width="12.28515625" style="11" customWidth="1"/>
    <col min="14609" max="14609" width="14.5703125" style="11" customWidth="1"/>
    <col min="14610" max="14610" width="11" style="11" customWidth="1"/>
    <col min="14611" max="14611" width="12.28515625" style="11" customWidth="1"/>
    <col min="14612" max="14612" width="14.5703125" style="11" customWidth="1"/>
    <col min="14613" max="14613" width="11" style="11" customWidth="1"/>
    <col min="14614" max="14614" width="12.28515625" style="11" customWidth="1"/>
    <col min="14615" max="14615" width="14.5703125" style="11" customWidth="1"/>
    <col min="14616" max="14616" width="11" style="11" customWidth="1"/>
    <col min="14617" max="14847" width="9.140625" style="11"/>
    <col min="14848" max="14848" width="2.7109375" style="11" customWidth="1"/>
    <col min="14849" max="14849" width="25.7109375" style="11" customWidth="1"/>
    <col min="14850" max="14850" width="11" style="11" customWidth="1"/>
    <col min="14851" max="14854" width="25.7109375" style="11" customWidth="1"/>
    <col min="14855" max="14855" width="12.28515625" style="11" customWidth="1"/>
    <col min="14856" max="14856" width="14.85546875" style="11" customWidth="1"/>
    <col min="14857" max="14857" width="11" style="11" customWidth="1"/>
    <col min="14858" max="14858" width="12.28515625" style="11" customWidth="1"/>
    <col min="14859" max="14859" width="14.5703125" style="11" customWidth="1"/>
    <col min="14860" max="14860" width="11" style="11" customWidth="1"/>
    <col min="14861" max="14861" width="12.28515625" style="11" customWidth="1"/>
    <col min="14862" max="14862" width="14.42578125" style="11" customWidth="1"/>
    <col min="14863" max="14863" width="11" style="11" customWidth="1"/>
    <col min="14864" max="14864" width="12.28515625" style="11" customWidth="1"/>
    <col min="14865" max="14865" width="14.5703125" style="11" customWidth="1"/>
    <col min="14866" max="14866" width="11" style="11" customWidth="1"/>
    <col min="14867" max="14867" width="12.28515625" style="11" customWidth="1"/>
    <col min="14868" max="14868" width="14.5703125" style="11" customWidth="1"/>
    <col min="14869" max="14869" width="11" style="11" customWidth="1"/>
    <col min="14870" max="14870" width="12.28515625" style="11" customWidth="1"/>
    <col min="14871" max="14871" width="14.5703125" style="11" customWidth="1"/>
    <col min="14872" max="14872" width="11" style="11" customWidth="1"/>
    <col min="14873" max="15103" width="9.140625" style="11"/>
    <col min="15104" max="15104" width="2.7109375" style="11" customWidth="1"/>
    <col min="15105" max="15105" width="25.7109375" style="11" customWidth="1"/>
    <col min="15106" max="15106" width="11" style="11" customWidth="1"/>
    <col min="15107" max="15110" width="25.7109375" style="11" customWidth="1"/>
    <col min="15111" max="15111" width="12.28515625" style="11" customWidth="1"/>
    <col min="15112" max="15112" width="14.85546875" style="11" customWidth="1"/>
    <col min="15113" max="15113" width="11" style="11" customWidth="1"/>
    <col min="15114" max="15114" width="12.28515625" style="11" customWidth="1"/>
    <col min="15115" max="15115" width="14.5703125" style="11" customWidth="1"/>
    <col min="15116" max="15116" width="11" style="11" customWidth="1"/>
    <col min="15117" max="15117" width="12.28515625" style="11" customWidth="1"/>
    <col min="15118" max="15118" width="14.42578125" style="11" customWidth="1"/>
    <col min="15119" max="15119" width="11" style="11" customWidth="1"/>
    <col min="15120" max="15120" width="12.28515625" style="11" customWidth="1"/>
    <col min="15121" max="15121" width="14.5703125" style="11" customWidth="1"/>
    <col min="15122" max="15122" width="11" style="11" customWidth="1"/>
    <col min="15123" max="15123" width="12.28515625" style="11" customWidth="1"/>
    <col min="15124" max="15124" width="14.5703125" style="11" customWidth="1"/>
    <col min="15125" max="15125" width="11" style="11" customWidth="1"/>
    <col min="15126" max="15126" width="12.28515625" style="11" customWidth="1"/>
    <col min="15127" max="15127" width="14.5703125" style="11" customWidth="1"/>
    <col min="15128" max="15128" width="11" style="11" customWidth="1"/>
    <col min="15129" max="15359" width="9.140625" style="11"/>
    <col min="15360" max="15360" width="2.7109375" style="11" customWidth="1"/>
    <col min="15361" max="15361" width="25.7109375" style="11" customWidth="1"/>
    <col min="15362" max="15362" width="11" style="11" customWidth="1"/>
    <col min="15363" max="15366" width="25.7109375" style="11" customWidth="1"/>
    <col min="15367" max="15367" width="12.28515625" style="11" customWidth="1"/>
    <col min="15368" max="15368" width="14.85546875" style="11" customWidth="1"/>
    <col min="15369" max="15369" width="11" style="11" customWidth="1"/>
    <col min="15370" max="15370" width="12.28515625" style="11" customWidth="1"/>
    <col min="15371" max="15371" width="14.5703125" style="11" customWidth="1"/>
    <col min="15372" max="15372" width="11" style="11" customWidth="1"/>
    <col min="15373" max="15373" width="12.28515625" style="11" customWidth="1"/>
    <col min="15374" max="15374" width="14.42578125" style="11" customWidth="1"/>
    <col min="15375" max="15375" width="11" style="11" customWidth="1"/>
    <col min="15376" max="15376" width="12.28515625" style="11" customWidth="1"/>
    <col min="15377" max="15377" width="14.5703125" style="11" customWidth="1"/>
    <col min="15378" max="15378" width="11" style="11" customWidth="1"/>
    <col min="15379" max="15379" width="12.28515625" style="11" customWidth="1"/>
    <col min="15380" max="15380" width="14.5703125" style="11" customWidth="1"/>
    <col min="15381" max="15381" width="11" style="11" customWidth="1"/>
    <col min="15382" max="15382" width="12.28515625" style="11" customWidth="1"/>
    <col min="15383" max="15383" width="14.5703125" style="11" customWidth="1"/>
    <col min="15384" max="15384" width="11" style="11" customWidth="1"/>
    <col min="15385" max="15615" width="9.140625" style="11"/>
    <col min="15616" max="15616" width="2.7109375" style="11" customWidth="1"/>
    <col min="15617" max="15617" width="25.7109375" style="11" customWidth="1"/>
    <col min="15618" max="15618" width="11" style="11" customWidth="1"/>
    <col min="15619" max="15622" width="25.7109375" style="11" customWidth="1"/>
    <col min="15623" max="15623" width="12.28515625" style="11" customWidth="1"/>
    <col min="15624" max="15624" width="14.85546875" style="11" customWidth="1"/>
    <col min="15625" max="15625" width="11" style="11" customWidth="1"/>
    <col min="15626" max="15626" width="12.28515625" style="11" customWidth="1"/>
    <col min="15627" max="15627" width="14.5703125" style="11" customWidth="1"/>
    <col min="15628" max="15628" width="11" style="11" customWidth="1"/>
    <col min="15629" max="15629" width="12.28515625" style="11" customWidth="1"/>
    <col min="15630" max="15630" width="14.42578125" style="11" customWidth="1"/>
    <col min="15631" max="15631" width="11" style="11" customWidth="1"/>
    <col min="15632" max="15632" width="12.28515625" style="11" customWidth="1"/>
    <col min="15633" max="15633" width="14.5703125" style="11" customWidth="1"/>
    <col min="15634" max="15634" width="11" style="11" customWidth="1"/>
    <col min="15635" max="15635" width="12.28515625" style="11" customWidth="1"/>
    <col min="15636" max="15636" width="14.5703125" style="11" customWidth="1"/>
    <col min="15637" max="15637" width="11" style="11" customWidth="1"/>
    <col min="15638" max="15638" width="12.28515625" style="11" customWidth="1"/>
    <col min="15639" max="15639" width="14.5703125" style="11" customWidth="1"/>
    <col min="15640" max="15640" width="11" style="11" customWidth="1"/>
    <col min="15641" max="15871" width="9.140625" style="11"/>
    <col min="15872" max="15872" width="2.7109375" style="11" customWidth="1"/>
    <col min="15873" max="15873" width="25.7109375" style="11" customWidth="1"/>
    <col min="15874" max="15874" width="11" style="11" customWidth="1"/>
    <col min="15875" max="15878" width="25.7109375" style="11" customWidth="1"/>
    <col min="15879" max="15879" width="12.28515625" style="11" customWidth="1"/>
    <col min="15880" max="15880" width="14.85546875" style="11" customWidth="1"/>
    <col min="15881" max="15881" width="11" style="11" customWidth="1"/>
    <col min="15882" max="15882" width="12.28515625" style="11" customWidth="1"/>
    <col min="15883" max="15883" width="14.5703125" style="11" customWidth="1"/>
    <col min="15884" max="15884" width="11" style="11" customWidth="1"/>
    <col min="15885" max="15885" width="12.28515625" style="11" customWidth="1"/>
    <col min="15886" max="15886" width="14.42578125" style="11" customWidth="1"/>
    <col min="15887" max="15887" width="11" style="11" customWidth="1"/>
    <col min="15888" max="15888" width="12.28515625" style="11" customWidth="1"/>
    <col min="15889" max="15889" width="14.5703125" style="11" customWidth="1"/>
    <col min="15890" max="15890" width="11" style="11" customWidth="1"/>
    <col min="15891" max="15891" width="12.28515625" style="11" customWidth="1"/>
    <col min="15892" max="15892" width="14.5703125" style="11" customWidth="1"/>
    <col min="15893" max="15893" width="11" style="11" customWidth="1"/>
    <col min="15894" max="15894" width="12.28515625" style="11" customWidth="1"/>
    <col min="15895" max="15895" width="14.5703125" style="11" customWidth="1"/>
    <col min="15896" max="15896" width="11" style="11" customWidth="1"/>
    <col min="15897" max="16127" width="9.140625" style="11"/>
    <col min="16128" max="16128" width="2.7109375" style="11" customWidth="1"/>
    <col min="16129" max="16129" width="25.7109375" style="11" customWidth="1"/>
    <col min="16130" max="16130" width="11" style="11" customWidth="1"/>
    <col min="16131" max="16134" width="25.7109375" style="11" customWidth="1"/>
    <col min="16135" max="16135" width="12.28515625" style="11" customWidth="1"/>
    <col min="16136" max="16136" width="14.85546875" style="11" customWidth="1"/>
    <col min="16137" max="16137" width="11" style="11" customWidth="1"/>
    <col min="16138" max="16138" width="12.28515625" style="11" customWidth="1"/>
    <col min="16139" max="16139" width="14.5703125" style="11" customWidth="1"/>
    <col min="16140" max="16140" width="11" style="11" customWidth="1"/>
    <col min="16141" max="16141" width="12.28515625" style="11" customWidth="1"/>
    <col min="16142" max="16142" width="14.42578125" style="11" customWidth="1"/>
    <col min="16143" max="16143" width="11" style="11" customWidth="1"/>
    <col min="16144" max="16144" width="12.28515625" style="11" customWidth="1"/>
    <col min="16145" max="16145" width="14.5703125" style="11" customWidth="1"/>
    <col min="16146" max="16146" width="11" style="11" customWidth="1"/>
    <col min="16147" max="16147" width="12.28515625" style="11" customWidth="1"/>
    <col min="16148" max="16148" width="14.5703125" style="11" customWidth="1"/>
    <col min="16149" max="16149" width="11" style="11" customWidth="1"/>
    <col min="16150" max="16150" width="12.28515625" style="11" customWidth="1"/>
    <col min="16151" max="16151" width="14.5703125" style="11" customWidth="1"/>
    <col min="16152" max="16152" width="11" style="11" customWidth="1"/>
    <col min="16153" max="16384" width="9.140625" style="11"/>
  </cols>
  <sheetData>
    <row r="1" spans="1:15" s="42" customFormat="1" ht="15.6">
      <c r="A1" s="3" t="s">
        <v>5</v>
      </c>
    </row>
    <row r="2" spans="1:15" s="42" customFormat="1" ht="15" customHeight="1">
      <c r="A2" s="4" t="s">
        <v>6</v>
      </c>
      <c r="E2" s="43" t="s">
        <v>42</v>
      </c>
      <c r="F2" s="198" t="str">
        <f>'4. Cost Proposal Summary'!E2</f>
        <v>Maximus</v>
      </c>
      <c r="G2" s="199"/>
      <c r="H2" s="199"/>
      <c r="I2" s="200"/>
    </row>
    <row r="3" spans="1:15" s="42" customFormat="1" ht="15" customHeight="1">
      <c r="A3" s="44" t="s">
        <v>15</v>
      </c>
      <c r="F3" s="201" t="s">
        <v>44</v>
      </c>
      <c r="G3" s="202"/>
      <c r="H3" s="202"/>
      <c r="I3" s="203"/>
    </row>
    <row r="5" spans="1:15" s="14" customFormat="1" ht="14.1">
      <c r="A5" s="77"/>
      <c r="B5" s="208" t="s">
        <v>45</v>
      </c>
      <c r="C5" s="208"/>
      <c r="D5" s="208"/>
      <c r="E5" s="208"/>
      <c r="F5" s="208"/>
      <c r="G5" s="208"/>
      <c r="H5" s="78"/>
      <c r="I5" s="78"/>
      <c r="J5" s="78"/>
      <c r="K5" s="78"/>
      <c r="L5" s="78"/>
      <c r="M5" s="78"/>
      <c r="N5" s="78"/>
      <c r="O5" s="78"/>
    </row>
    <row r="6" spans="1:15" s="50" customFormat="1" ht="119.25" customHeight="1">
      <c r="A6" s="13"/>
      <c r="B6" s="190" t="s">
        <v>212</v>
      </c>
      <c r="C6" s="190"/>
      <c r="D6" s="190"/>
      <c r="E6" s="190"/>
      <c r="F6" s="190"/>
      <c r="G6" s="190"/>
      <c r="H6" s="190"/>
      <c r="I6" s="190"/>
      <c r="J6" s="15"/>
      <c r="K6" s="16"/>
      <c r="L6" s="16"/>
      <c r="M6" s="15"/>
      <c r="N6" s="16"/>
      <c r="O6" s="16"/>
    </row>
    <row r="8" spans="1:15" s="50" customFormat="1" ht="12.75" customHeight="1">
      <c r="A8" s="13"/>
      <c r="B8" s="13"/>
      <c r="C8" s="13"/>
      <c r="D8" s="13"/>
      <c r="E8" s="13"/>
      <c r="F8" s="15"/>
      <c r="G8" s="16"/>
      <c r="H8" s="16"/>
      <c r="I8" s="16"/>
      <c r="J8" s="15"/>
      <c r="K8" s="16"/>
      <c r="L8" s="16"/>
      <c r="M8" s="15"/>
      <c r="N8" s="16"/>
      <c r="O8" s="16"/>
    </row>
    <row r="9" spans="1:15" s="16" customFormat="1" ht="13.15" customHeight="1">
      <c r="B9" s="79" t="s">
        <v>213</v>
      </c>
      <c r="C9" s="79"/>
      <c r="D9" s="5"/>
      <c r="E9" s="13"/>
    </row>
    <row r="10" spans="1:15" s="16" customFormat="1" ht="13.15" customHeight="1">
      <c r="B10" s="209" t="s">
        <v>214</v>
      </c>
      <c r="C10" s="209"/>
      <c r="D10" s="80">
        <v>2.4446800000000001E-2</v>
      </c>
      <c r="E10" s="13"/>
    </row>
    <row r="11" spans="1:15" s="16" customFormat="1" ht="13.15" customHeight="1">
      <c r="B11" s="212" t="s">
        <v>215</v>
      </c>
      <c r="C11" s="213"/>
      <c r="D11" s="81">
        <v>3000</v>
      </c>
      <c r="E11" s="5"/>
    </row>
    <row r="12" spans="1:15" s="16" customFormat="1" ht="13.15" customHeight="1">
      <c r="B12" s="212" t="s">
        <v>216</v>
      </c>
      <c r="C12" s="213"/>
      <c r="D12" s="81">
        <v>1000</v>
      </c>
      <c r="E12" s="5"/>
    </row>
    <row r="13" spans="1:15" s="25" customFormat="1" ht="12.95">
      <c r="B13" s="101"/>
      <c r="C13" s="101"/>
      <c r="D13" s="102"/>
      <c r="E13" s="28"/>
    </row>
    <row r="14" spans="1:15" s="16" customFormat="1" ht="12.75" customHeight="1">
      <c r="B14" s="79" t="s">
        <v>217</v>
      </c>
      <c r="C14" s="79"/>
      <c r="D14" s="82"/>
      <c r="E14" s="5"/>
    </row>
    <row r="15" spans="1:15" s="16" customFormat="1" ht="12.95">
      <c r="B15" s="209" t="s">
        <v>50</v>
      </c>
      <c r="C15" s="209"/>
      <c r="D15" s="83">
        <f>(C25*3000*12)+(C35*1000*12)</f>
        <v>655760.9542537732</v>
      </c>
      <c r="E15" s="84"/>
    </row>
    <row r="16" spans="1:15" s="16" customFormat="1" ht="12.95">
      <c r="B16" s="209" t="s">
        <v>51</v>
      </c>
      <c r="C16" s="209"/>
      <c r="D16" s="83">
        <f t="shared" ref="D16:D20" si="0">(C26*3000*12)+(C36*1000*12)</f>
        <v>671880</v>
      </c>
      <c r="E16" s="84"/>
    </row>
    <row r="17" spans="2:5" s="16" customFormat="1" ht="12.95">
      <c r="B17" s="209" t="s">
        <v>52</v>
      </c>
      <c r="C17" s="209"/>
      <c r="D17" s="83">
        <f t="shared" si="0"/>
        <v>688199.99999999988</v>
      </c>
      <c r="E17" s="84"/>
    </row>
    <row r="18" spans="2:5" s="16" customFormat="1" ht="12.95">
      <c r="B18" s="209" t="s">
        <v>53</v>
      </c>
      <c r="C18" s="209"/>
      <c r="D18" s="83">
        <f t="shared" si="0"/>
        <v>704880</v>
      </c>
      <c r="E18" s="84"/>
    </row>
    <row r="19" spans="2:5" s="16" customFormat="1" ht="12.95">
      <c r="B19" s="210" t="s">
        <v>54</v>
      </c>
      <c r="C19" s="211"/>
      <c r="D19" s="83">
        <f t="shared" si="0"/>
        <v>722040</v>
      </c>
      <c r="E19" s="84"/>
    </row>
    <row r="20" spans="2:5" s="16" customFormat="1" ht="12.95">
      <c r="B20" s="210" t="s">
        <v>55</v>
      </c>
      <c r="C20" s="211"/>
      <c r="D20" s="83">
        <f t="shared" si="0"/>
        <v>739560</v>
      </c>
      <c r="E20" s="84"/>
    </row>
    <row r="21" spans="2:5" s="16" customFormat="1" ht="12.95">
      <c r="B21" s="79"/>
      <c r="C21" s="79"/>
      <c r="D21" s="5"/>
      <c r="E21" s="5"/>
    </row>
    <row r="22" spans="2:5" s="16" customFormat="1" ht="12.95">
      <c r="B22" s="79" t="s">
        <v>218</v>
      </c>
      <c r="C22" s="79"/>
      <c r="D22" s="5"/>
      <c r="E22" s="5"/>
    </row>
    <row r="23" spans="2:5" s="16" customFormat="1" ht="12.6">
      <c r="C23" s="85" t="s">
        <v>219</v>
      </c>
      <c r="D23" s="86" t="s">
        <v>220</v>
      </c>
      <c r="E23" s="87" t="s">
        <v>221</v>
      </c>
    </row>
    <row r="24" spans="2:5" s="16" customFormat="1" ht="13.5" customHeight="1">
      <c r="C24" s="88" t="s">
        <v>222</v>
      </c>
      <c r="D24" s="89" t="s">
        <v>222</v>
      </c>
      <c r="E24" s="89" t="s">
        <v>222</v>
      </c>
    </row>
    <row r="25" spans="2:5" s="16" customFormat="1" ht="12.75" customHeight="1">
      <c r="B25" s="90" t="s">
        <v>223</v>
      </c>
      <c r="C25" s="91">
        <v>15.321672108169423</v>
      </c>
      <c r="D25" s="91">
        <v>15.321672108169423</v>
      </c>
      <c r="E25" s="91">
        <v>15.321672108169423</v>
      </c>
    </row>
    <row r="26" spans="2:5" s="16" customFormat="1" ht="12.75" customHeight="1">
      <c r="B26" s="90" t="s">
        <v>224</v>
      </c>
      <c r="C26" s="92">
        <f t="shared" ref="C26:E30" si="1">ROUND(IF(ISBLANK(C25),0,C25*(1+$D$10)),2)</f>
        <v>15.7</v>
      </c>
      <c r="D26" s="92">
        <f t="shared" si="1"/>
        <v>15.7</v>
      </c>
      <c r="E26" s="92">
        <f t="shared" si="1"/>
        <v>15.7</v>
      </c>
    </row>
    <row r="27" spans="2:5" s="16" customFormat="1" ht="12.6">
      <c r="B27" s="90" t="s">
        <v>225</v>
      </c>
      <c r="C27" s="92">
        <f t="shared" si="1"/>
        <v>16.079999999999998</v>
      </c>
      <c r="D27" s="92">
        <f t="shared" si="1"/>
        <v>16.079999999999998</v>
      </c>
      <c r="E27" s="92">
        <f t="shared" si="1"/>
        <v>16.079999999999998</v>
      </c>
    </row>
    <row r="28" spans="2:5" s="16" customFormat="1" ht="12.6">
      <c r="B28" s="90" t="s">
        <v>226</v>
      </c>
      <c r="C28" s="92">
        <f t="shared" si="1"/>
        <v>16.47</v>
      </c>
      <c r="D28" s="92">
        <f t="shared" si="1"/>
        <v>16.47</v>
      </c>
      <c r="E28" s="92">
        <f t="shared" si="1"/>
        <v>16.47</v>
      </c>
    </row>
    <row r="29" spans="2:5" s="16" customFormat="1" ht="24.95">
      <c r="B29" s="90" t="s">
        <v>227</v>
      </c>
      <c r="C29" s="92">
        <f t="shared" si="1"/>
        <v>16.87</v>
      </c>
      <c r="D29" s="92">
        <f t="shared" si="1"/>
        <v>16.87</v>
      </c>
      <c r="E29" s="92">
        <f t="shared" si="1"/>
        <v>16.87</v>
      </c>
    </row>
    <row r="30" spans="2:5" s="16" customFormat="1" ht="24.95">
      <c r="B30" s="90" t="s">
        <v>228</v>
      </c>
      <c r="C30" s="92">
        <f t="shared" si="1"/>
        <v>17.28</v>
      </c>
      <c r="D30" s="92">
        <f t="shared" si="1"/>
        <v>17.28</v>
      </c>
      <c r="E30" s="92">
        <f t="shared" si="1"/>
        <v>17.28</v>
      </c>
    </row>
    <row r="31" spans="2:5" s="16" customFormat="1" ht="12.6"/>
    <row r="32" spans="2:5" s="16" customFormat="1" ht="12.95">
      <c r="B32" s="79" t="s">
        <v>229</v>
      </c>
      <c r="C32" s="79"/>
      <c r="D32" s="5"/>
      <c r="E32" s="5"/>
    </row>
    <row r="33" spans="2:5" s="16" customFormat="1" ht="12.6">
      <c r="C33" s="85" t="s">
        <v>230</v>
      </c>
      <c r="D33" s="86" t="s">
        <v>231</v>
      </c>
      <c r="E33" s="87" t="s">
        <v>232</v>
      </c>
    </row>
    <row r="34" spans="2:5" s="16" customFormat="1" ht="13.5" customHeight="1">
      <c r="C34" s="88" t="s">
        <v>233</v>
      </c>
      <c r="D34" s="89" t="s">
        <v>233</v>
      </c>
      <c r="E34" s="89" t="s">
        <v>233</v>
      </c>
    </row>
    <row r="35" spans="2:5" s="16" customFormat="1" ht="12.75" customHeight="1">
      <c r="B35" s="90" t="s">
        <v>223</v>
      </c>
      <c r="C35" s="91">
        <v>8.6817298633061686</v>
      </c>
      <c r="D35" s="91">
        <v>8.6817298633061686</v>
      </c>
      <c r="E35" s="91">
        <v>8.6817298633061686</v>
      </c>
    </row>
    <row r="36" spans="2:5" s="16" customFormat="1" ht="12.75" customHeight="1">
      <c r="B36" s="90" t="s">
        <v>224</v>
      </c>
      <c r="C36" s="92">
        <f t="shared" ref="C36:E36" si="2">ROUND(IF(ISBLANK(C35),0,C35*(1+$D$10)),2)</f>
        <v>8.89</v>
      </c>
      <c r="D36" s="92">
        <f t="shared" si="2"/>
        <v>8.89</v>
      </c>
      <c r="E36" s="92">
        <f t="shared" si="2"/>
        <v>8.89</v>
      </c>
    </row>
    <row r="37" spans="2:5" s="16" customFormat="1" ht="12.6">
      <c r="B37" s="90" t="s">
        <v>225</v>
      </c>
      <c r="C37" s="92">
        <f t="shared" ref="C37:E37" si="3">ROUND(IF(ISBLANK(C36),0,C36*(1+$D$10)),2)</f>
        <v>9.11</v>
      </c>
      <c r="D37" s="92">
        <f t="shared" si="3"/>
        <v>9.11</v>
      </c>
      <c r="E37" s="92">
        <f t="shared" si="3"/>
        <v>9.11</v>
      </c>
    </row>
    <row r="38" spans="2:5" s="16" customFormat="1" ht="12.6">
      <c r="B38" s="90" t="s">
        <v>226</v>
      </c>
      <c r="C38" s="92">
        <f t="shared" ref="C38:E38" si="4">ROUND(IF(ISBLANK(C37),0,C37*(1+$D$10)),2)</f>
        <v>9.33</v>
      </c>
      <c r="D38" s="92">
        <f t="shared" si="4"/>
        <v>9.33</v>
      </c>
      <c r="E38" s="92">
        <f t="shared" si="4"/>
        <v>9.33</v>
      </c>
    </row>
    <row r="39" spans="2:5" s="16" customFormat="1" ht="24.95">
      <c r="B39" s="90" t="s">
        <v>227</v>
      </c>
      <c r="C39" s="92">
        <f t="shared" ref="C39:E39" si="5">ROUND(IF(ISBLANK(C38),0,C38*(1+$D$10)),2)</f>
        <v>9.56</v>
      </c>
      <c r="D39" s="92">
        <f t="shared" si="5"/>
        <v>9.56</v>
      </c>
      <c r="E39" s="92">
        <f t="shared" si="5"/>
        <v>9.56</v>
      </c>
    </row>
    <row r="40" spans="2:5" s="16" customFormat="1" ht="24.95">
      <c r="B40" s="90" t="s">
        <v>228</v>
      </c>
      <c r="C40" s="92">
        <f t="shared" ref="C40:E40" si="6">ROUND(IF(ISBLANK(C39),0,C39*(1+$D$10)),2)</f>
        <v>9.7899999999999991</v>
      </c>
      <c r="D40" s="92">
        <f t="shared" si="6"/>
        <v>9.7899999999999991</v>
      </c>
      <c r="E40" s="92">
        <f t="shared" si="6"/>
        <v>9.7899999999999991</v>
      </c>
    </row>
    <row r="41" spans="2:5" s="16" customFormat="1" ht="12.6"/>
    <row r="42" spans="2:5" s="16" customFormat="1" ht="12.6"/>
    <row r="43" spans="2:5" s="25" customFormat="1">
      <c r="B43" s="103" t="s">
        <v>234</v>
      </c>
      <c r="C43" s="11"/>
      <c r="D43" s="11"/>
      <c r="E43" s="11"/>
    </row>
    <row r="44" spans="2:5" s="16" customFormat="1" ht="21">
      <c r="B44" s="94" t="s">
        <v>66</v>
      </c>
      <c r="C44" s="88" t="s">
        <v>235</v>
      </c>
      <c r="D44" s="89" t="s">
        <v>236</v>
      </c>
      <c r="E44" s="89" t="s">
        <v>237</v>
      </c>
    </row>
    <row r="45" spans="2:5" s="16" customFormat="1" ht="12.6">
      <c r="B45" s="95" t="s">
        <v>238</v>
      </c>
      <c r="C45" s="96">
        <v>3.69</v>
      </c>
      <c r="D45" s="96">
        <v>7.38</v>
      </c>
      <c r="E45" s="96">
        <v>12.92</v>
      </c>
    </row>
    <row r="46" spans="2:5" s="16" customFormat="1" ht="12.6">
      <c r="B46" s="97" t="s">
        <v>239</v>
      </c>
      <c r="C46" s="96"/>
      <c r="D46" s="96"/>
      <c r="E46" s="96"/>
    </row>
    <row r="47" spans="2:5" s="16" customFormat="1" ht="12.6">
      <c r="B47" s="97"/>
      <c r="C47" s="96"/>
      <c r="D47" s="96"/>
      <c r="E47" s="96"/>
    </row>
    <row r="48" spans="2:5" s="16" customFormat="1" ht="12.6">
      <c r="B48" s="97" t="s">
        <v>239</v>
      </c>
      <c r="C48" s="96"/>
      <c r="D48" s="96"/>
      <c r="E48" s="96"/>
    </row>
    <row r="49" spans="2:5" s="16" customFormat="1" ht="12.6">
      <c r="B49" s="97"/>
      <c r="C49" s="96"/>
      <c r="D49" s="96"/>
      <c r="E49" s="96"/>
    </row>
    <row r="50" spans="2:5" s="16" customFormat="1" ht="12.6">
      <c r="B50" s="97"/>
      <c r="C50" s="96"/>
      <c r="D50" s="96"/>
      <c r="E50" s="96"/>
    </row>
    <row r="51" spans="2:5" s="16" customFormat="1" ht="12.6">
      <c r="B51" s="97"/>
      <c r="C51" s="96"/>
      <c r="D51" s="96"/>
      <c r="E51" s="96"/>
    </row>
    <row r="52" spans="2:5" s="16" customFormat="1" ht="12.6">
      <c r="B52" s="97"/>
      <c r="C52" s="96"/>
      <c r="D52" s="96"/>
      <c r="E52" s="96"/>
    </row>
    <row r="53" spans="2:5" s="16" customFormat="1" ht="12.6">
      <c r="B53" s="97"/>
      <c r="C53" s="96"/>
      <c r="D53" s="96"/>
      <c r="E53" s="96"/>
    </row>
    <row r="54" spans="2:5" s="16" customFormat="1" ht="12.6">
      <c r="B54" s="97"/>
      <c r="C54" s="96"/>
      <c r="D54" s="96"/>
      <c r="E54" s="96"/>
    </row>
    <row r="55" spans="2:5" s="16" customFormat="1" ht="12.6">
      <c r="B55" s="97"/>
      <c r="C55" s="96"/>
      <c r="D55" s="96"/>
      <c r="E55" s="96"/>
    </row>
    <row r="56" spans="2:5" s="16" customFormat="1" ht="12.6">
      <c r="B56" s="97"/>
      <c r="C56" s="96"/>
      <c r="D56" s="96"/>
      <c r="E56" s="96"/>
    </row>
    <row r="57" spans="2:5" s="16" customFormat="1" ht="12.6">
      <c r="B57" s="97"/>
      <c r="C57" s="96"/>
      <c r="D57" s="96"/>
      <c r="E57" s="96"/>
    </row>
    <row r="58" spans="2:5" s="16" customFormat="1" ht="12.6">
      <c r="B58" s="97"/>
      <c r="C58" s="96"/>
      <c r="D58" s="96"/>
      <c r="E58" s="96"/>
    </row>
    <row r="59" spans="2:5" s="16" customFormat="1" ht="12.6">
      <c r="B59" s="97"/>
      <c r="C59" s="96"/>
      <c r="D59" s="96"/>
      <c r="E59" s="96"/>
    </row>
    <row r="60" spans="2:5" s="16" customFormat="1" ht="12.6">
      <c r="B60" s="97"/>
      <c r="C60" s="96"/>
      <c r="D60" s="96"/>
      <c r="E60" s="96"/>
    </row>
    <row r="61" spans="2:5" s="16" customFormat="1" ht="12.6">
      <c r="B61" s="97"/>
      <c r="C61" s="96"/>
      <c r="D61" s="96"/>
      <c r="E61" s="96"/>
    </row>
    <row r="62" spans="2:5" s="16" customFormat="1" ht="12.6">
      <c r="B62" s="97"/>
      <c r="C62" s="96"/>
      <c r="D62" s="96"/>
      <c r="E62" s="96"/>
    </row>
    <row r="63" spans="2:5" s="16" customFormat="1" ht="12.6">
      <c r="B63" s="97"/>
      <c r="C63" s="96"/>
      <c r="D63" s="96"/>
      <c r="E63" s="96"/>
    </row>
    <row r="64" spans="2:5" s="16" customFormat="1" ht="12.95">
      <c r="B64" s="98" t="s">
        <v>61</v>
      </c>
      <c r="C64" s="99">
        <f>SUM(C45:C63)</f>
        <v>3.69</v>
      </c>
      <c r="D64" s="99">
        <f>SUM(D45:D63)</f>
        <v>7.38</v>
      </c>
      <c r="E64" s="99">
        <f>SUM(E45:E63)</f>
        <v>12.92</v>
      </c>
    </row>
    <row r="65" spans="2:5" s="16" customFormat="1" ht="12.6"/>
    <row r="66" spans="2:5" s="25" customFormat="1">
      <c r="B66" s="103" t="s">
        <v>240</v>
      </c>
      <c r="C66" s="11"/>
      <c r="D66" s="11"/>
      <c r="E66" s="11"/>
    </row>
    <row r="67" spans="2:5" s="16" customFormat="1" ht="21">
      <c r="B67" s="94" t="s">
        <v>66</v>
      </c>
      <c r="C67" s="88" t="s">
        <v>241</v>
      </c>
      <c r="D67" s="89" t="s">
        <v>242</v>
      </c>
      <c r="E67" s="89" t="s">
        <v>243</v>
      </c>
    </row>
    <row r="68" spans="2:5" s="16" customFormat="1" ht="12.6">
      <c r="B68" s="95" t="s">
        <v>238</v>
      </c>
      <c r="C68" s="96">
        <v>1.04</v>
      </c>
      <c r="D68" s="96">
        <v>2.08</v>
      </c>
      <c r="E68" s="96">
        <v>4.1500000000000004</v>
      </c>
    </row>
    <row r="69" spans="2:5" s="16" customFormat="1" ht="12.6">
      <c r="B69" s="97"/>
      <c r="C69" s="96"/>
      <c r="D69" s="96"/>
      <c r="E69" s="96"/>
    </row>
    <row r="70" spans="2:5" s="16" customFormat="1" ht="12.6">
      <c r="B70" s="97"/>
      <c r="C70" s="96"/>
      <c r="D70" s="96"/>
      <c r="E70" s="96"/>
    </row>
    <row r="71" spans="2:5" s="16" customFormat="1" ht="12.6">
      <c r="B71" s="97" t="s">
        <v>239</v>
      </c>
      <c r="C71" s="96"/>
      <c r="D71" s="96"/>
      <c r="E71" s="96"/>
    </row>
    <row r="72" spans="2:5" s="16" customFormat="1" ht="12.6">
      <c r="B72" s="97"/>
      <c r="C72" s="96"/>
      <c r="D72" s="96"/>
      <c r="E72" s="96"/>
    </row>
    <row r="73" spans="2:5" s="16" customFormat="1" ht="12.6">
      <c r="B73" s="97"/>
      <c r="C73" s="96"/>
      <c r="D73" s="96"/>
      <c r="E73" s="96"/>
    </row>
    <row r="74" spans="2:5" s="16" customFormat="1" ht="12.6">
      <c r="B74" s="97"/>
      <c r="C74" s="96"/>
      <c r="D74" s="96"/>
      <c r="E74" s="96"/>
    </row>
    <row r="75" spans="2:5" s="16" customFormat="1" ht="12.6">
      <c r="B75" s="97"/>
      <c r="C75" s="96"/>
      <c r="D75" s="96"/>
      <c r="E75" s="96"/>
    </row>
    <row r="76" spans="2:5" s="16" customFormat="1" ht="12.6">
      <c r="B76" s="97"/>
      <c r="C76" s="96"/>
      <c r="D76" s="96"/>
      <c r="E76" s="96"/>
    </row>
    <row r="77" spans="2:5" s="16" customFormat="1" ht="12.6">
      <c r="B77" s="97"/>
      <c r="C77" s="96"/>
      <c r="D77" s="96"/>
      <c r="E77" s="96"/>
    </row>
    <row r="78" spans="2:5" s="16" customFormat="1" ht="12.6">
      <c r="B78" s="97"/>
      <c r="C78" s="96"/>
      <c r="D78" s="96"/>
      <c r="E78" s="96"/>
    </row>
    <row r="79" spans="2:5" s="16" customFormat="1" ht="12.6">
      <c r="B79" s="97"/>
      <c r="C79" s="96"/>
      <c r="D79" s="96"/>
      <c r="E79" s="96"/>
    </row>
    <row r="80" spans="2:5" s="16" customFormat="1" ht="12.6">
      <c r="B80" s="97"/>
      <c r="C80" s="96"/>
      <c r="D80" s="96"/>
      <c r="E80" s="96"/>
    </row>
    <row r="81" spans="2:5" s="16" customFormat="1" ht="12.6">
      <c r="B81" s="97"/>
      <c r="C81" s="96"/>
      <c r="D81" s="96"/>
      <c r="E81" s="96"/>
    </row>
    <row r="82" spans="2:5" s="16" customFormat="1" ht="12.6">
      <c r="B82" s="97"/>
      <c r="C82" s="96"/>
      <c r="D82" s="96"/>
      <c r="E82" s="96"/>
    </row>
    <row r="83" spans="2:5" s="16" customFormat="1" ht="12.6">
      <c r="B83" s="97"/>
      <c r="C83" s="96"/>
      <c r="D83" s="96"/>
      <c r="E83" s="96"/>
    </row>
    <row r="84" spans="2:5" s="16" customFormat="1" ht="12.6">
      <c r="B84" s="97"/>
      <c r="C84" s="96"/>
      <c r="D84" s="96"/>
      <c r="E84" s="96"/>
    </row>
    <row r="85" spans="2:5" s="16" customFormat="1" ht="12.6">
      <c r="B85" s="97"/>
      <c r="C85" s="96"/>
      <c r="D85" s="96"/>
      <c r="E85" s="96"/>
    </row>
    <row r="86" spans="2:5" s="16" customFormat="1" ht="12.6">
      <c r="B86" s="97"/>
      <c r="C86" s="96"/>
      <c r="D86" s="96"/>
      <c r="E86" s="96"/>
    </row>
    <row r="87" spans="2:5" s="16" customFormat="1" ht="12.95">
      <c r="B87" s="98" t="s">
        <v>61</v>
      </c>
      <c r="C87" s="99">
        <f>SUM(C68:C86)</f>
        <v>1.04</v>
      </c>
      <c r="D87" s="99">
        <f>SUM(D68:D86)</f>
        <v>2.08</v>
      </c>
      <c r="E87" s="99">
        <f>SUM(E68:E86)</f>
        <v>4.1500000000000004</v>
      </c>
    </row>
    <row r="88" spans="2:5" s="16" customFormat="1" ht="12.6"/>
    <row r="89" spans="2:5" s="16" customFormat="1" ht="12.6"/>
    <row r="90" spans="2:5" s="16" customFormat="1" ht="12.6"/>
    <row r="91" spans="2:5" s="16" customFormat="1" ht="12.6"/>
    <row r="92" spans="2:5" s="16" customFormat="1" ht="12.6"/>
    <row r="93" spans="2:5" s="16" customFormat="1" ht="12.6"/>
    <row r="94" spans="2:5" s="16" customFormat="1" ht="12.6"/>
    <row r="95" spans="2:5" s="16" customFormat="1" ht="12.6"/>
    <row r="96" spans="2:5" s="16" customFormat="1" ht="12.6"/>
    <row r="97" spans="2:2" s="16" customFormat="1" ht="12.6"/>
    <row r="98" spans="2:2" s="16" customFormat="1" ht="12.6"/>
    <row r="99" spans="2:2" s="16" customFormat="1" ht="12.6"/>
    <row r="100" spans="2:2" s="16" customFormat="1" ht="12.95" hidden="1">
      <c r="B100" s="94" t="s">
        <v>66</v>
      </c>
    </row>
    <row r="101" spans="2:2" s="16" customFormat="1" ht="12.6" hidden="1">
      <c r="B101" s="16" t="str">
        <f>'5. Key Staff'!B12</f>
        <v>Project Manager</v>
      </c>
    </row>
    <row r="102" spans="2:2" s="16" customFormat="1" ht="12.6" hidden="1">
      <c r="B102" s="16" t="str">
        <f>'5. Key Staff'!B13</f>
        <v>Operations Supervisor</v>
      </c>
    </row>
    <row r="103" spans="2:2" s="16" customFormat="1" ht="12.6" hidden="1">
      <c r="B103" s="16" t="str">
        <f>'5. Key Staff'!B14</f>
        <v>Information Systems Coordinator</v>
      </c>
    </row>
    <row r="104" spans="2:2" s="16" customFormat="1" ht="12.6" hidden="1">
      <c r="B104" s="16" t="str">
        <f>'5. Key Staff'!B15</f>
        <v>Training Coordinator</v>
      </c>
    </row>
    <row r="105" spans="2:2" s="16" customFormat="1" ht="12.6" hidden="1">
      <c r="B105" s="16" t="str">
        <f>'5. Key Staff'!B16</f>
        <v>Level of Care Determination Advisor</v>
      </c>
    </row>
    <row r="106" spans="2:2" s="16" customFormat="1" ht="12.6" hidden="1">
      <c r="B106" s="16" t="str">
        <f>IF('6. Other Staff'!B12="&lt;Specify&gt;","",'6. Other Staff'!B12)</f>
        <v>LOC Assessor</v>
      </c>
    </row>
    <row r="107" spans="2:2" s="16" customFormat="1" ht="12.6" hidden="1">
      <c r="B107" s="16" t="str">
        <f>IF('6. Other Staff'!B13="&lt;Specify&gt;","",'6. Other Staff'!B13)</f>
        <v>PASRR Level II Evaluator</v>
      </c>
    </row>
    <row r="108" spans="2:2" s="16" customFormat="1" ht="12.6" hidden="1">
      <c r="B108" s="16" t="str">
        <f>IF('6. Other Staff'!B14="&lt;Specify&gt;","",'6. Other Staff'!B14)</f>
        <v>Intake Counselor</v>
      </c>
    </row>
    <row r="109" spans="2:2" s="16" customFormat="1" ht="12.6" hidden="1">
      <c r="B109" s="16" t="str">
        <f>IF('6. Other Staff'!B15="&lt;Specify&gt;","",'6. Other Staff'!B15)</f>
        <v>Quality Manager</v>
      </c>
    </row>
    <row r="110" spans="2:2" s="16" customFormat="1" ht="12.6" hidden="1">
      <c r="B110" s="16" t="str">
        <f>IF('6. Other Staff'!B16="&lt;Specify&gt;","",'6. Other Staff'!B16)</f>
        <v>Quality Analyst</v>
      </c>
    </row>
    <row r="111" spans="2:2" s="16" customFormat="1" ht="12.6" hidden="1">
      <c r="B111" s="16" t="str">
        <f>IF('6. Other Staff'!B17="&lt;Specify&gt;","",'6. Other Staff'!B17)</f>
        <v>LOC Regional Supervisors</v>
      </c>
    </row>
    <row r="112" spans="2:2" s="16" customFormat="1" ht="12.6" hidden="1">
      <c r="B112" s="16" t="str">
        <f>IF('6. Other Staff'!B18="&lt;Specify&gt;","",'6. Other Staff'!B18)</f>
        <v xml:space="preserve">LOC Lead </v>
      </c>
    </row>
    <row r="113" spans="2:2" s="16" customFormat="1" ht="12.6" hidden="1">
      <c r="B113" s="16" t="str">
        <f>IF('6. Other Staff'!B19="&lt;Specify&gt;","",'6. Other Staff'!B19)</f>
        <v>LOC Clinical Reviewer</v>
      </c>
    </row>
    <row r="114" spans="2:2" s="16" customFormat="1" ht="12.6" hidden="1">
      <c r="B114" s="16" t="str">
        <f>IF('6. Other Staff'!B20="&lt;Specify&gt;","",'6. Other Staff'!B20)</f>
        <v>Level 1 Clinical Reviewer</v>
      </c>
    </row>
    <row r="115" spans="2:2" s="16" customFormat="1" ht="12.6" hidden="1">
      <c r="B115" s="16" t="str">
        <f>IF('6. Other Staff'!B21="&lt;Specify&gt;","",'6. Other Staff'!B21)</f>
        <v>CSR's</v>
      </c>
    </row>
    <row r="116" spans="2:2" hidden="1">
      <c r="B116" s="16" t="str">
        <f>IF('6. Other Staff'!B22="&lt;Specify&gt;","",'6. Other Staff'!B22)</f>
        <v>PASRR Level II Quality Clinicians</v>
      </c>
    </row>
    <row r="117" spans="2:2" hidden="1">
      <c r="B117" s="16" t="str">
        <f>IF('6. Other Staff'!B23="&lt;Specify&gt;","",'6. Other Staff'!B23)</f>
        <v>Scheduling Support</v>
      </c>
    </row>
    <row r="118" spans="2:2" hidden="1">
      <c r="B118" s="16" t="str">
        <f>IF('6. Other Staff'!B24="&lt;Specify&gt;","",'6. Other Staff'!B24)</f>
        <v>Training Manager</v>
      </c>
    </row>
    <row r="119" spans="2:2" hidden="1">
      <c r="B119" s="16" t="str">
        <f>IF('6. Other Staff'!B25="&lt;Specify&gt;","",'6. Other Staff'!B25)</f>
        <v>Training Specialist</v>
      </c>
    </row>
    <row r="120" spans="2:2" hidden="1">
      <c r="B120" s="16" t="str">
        <f>IF('6. Other Staff'!B26="&lt;Specify&gt;","",'6. Other Staff'!B26)</f>
        <v>Risk Mgmt Manager</v>
      </c>
    </row>
    <row r="121" spans="2:2" hidden="1">
      <c r="B121" s="16" t="str">
        <f>IF('6. Other Staff'!B27="&lt;Specify&gt;","",'6. Other Staff'!B27)</f>
        <v>Comms Manager</v>
      </c>
    </row>
    <row r="122" spans="2:2" hidden="1">
      <c r="B122" s="16" t="str">
        <f>IF('6. Other Staff'!B28="&lt;Specify&gt;","",'6. Other Staff'!B28)</f>
        <v>Comms Specialist</v>
      </c>
    </row>
    <row r="123" spans="2:2" hidden="1">
      <c r="B123" s="16" t="str">
        <f>IF('6. Other Staff'!B29="&lt;Specify&gt;","",'6. Other Staff'!B29)</f>
        <v>Data &amp; Analytics Manager</v>
      </c>
    </row>
    <row r="124" spans="2:2" hidden="1">
      <c r="B124" s="16" t="str">
        <f>IF('6. Other Staff'!B30="&lt;Specify&gt;","",'6. Other Staff'!B30)</f>
        <v>Date &amp; Analytics Analyst</v>
      </c>
    </row>
    <row r="125" spans="2:2" hidden="1">
      <c r="B125" s="16" t="str">
        <f>IF('6. Other Staff'!B31="&lt;Specify&gt;","",'6. Other Staff'!B31)</f>
        <v>Knowledge Mgmt Manager</v>
      </c>
    </row>
    <row r="126" spans="2:2" hidden="1">
      <c r="B126" s="16" t="str">
        <f>IF('6. Other Staff'!B32="&lt;Specify&gt;","",'6. Other Staff'!B32)</f>
        <v>Knowledge Mgmt Assoc. Analyst</v>
      </c>
    </row>
    <row r="127" spans="2:2" hidden="1">
      <c r="B127" s="16" t="str">
        <f>IF('6. Other Staff'!B33="&lt;Specify&gt;","",'6. Other Staff'!B33)</f>
        <v>Administrative Support Coordinators</v>
      </c>
    </row>
    <row r="128" spans="2:2" hidden="1">
      <c r="B128" s="16" t="str">
        <f>IF('6. Other Staff'!B34="&lt;Specify&gt;","",'6. Other Staff'!B34)</f>
        <v>Project Director</v>
      </c>
    </row>
    <row r="129" spans="2:2" hidden="1">
      <c r="B129" s="16" t="str">
        <f>IF('6. Other Staff'!B35="&lt;Specify&gt;","",'6. Other Staff'!B35)</f>
        <v>PASRR Supervisor</v>
      </c>
    </row>
    <row r="130" spans="2:2" hidden="1">
      <c r="B130" s="16" t="str">
        <f>IF('6. Other Staff'!B36="&lt;Specify&gt;","",'6. Other Staff'!B36)</f>
        <v>Intake Counselor Supervisor</v>
      </c>
    </row>
    <row r="131" spans="2:2" hidden="1">
      <c r="B131" s="16" t="str">
        <f>IF('6. Other Staff'!B37="&lt;Specify&gt;","",'6. Other Staff'!B37)</f>
        <v xml:space="preserve">Reporting and Analytics Analyst </v>
      </c>
    </row>
    <row r="132" spans="2:2" hidden="1">
      <c r="B132" s="16" t="str">
        <f>IF('6. Other Staff'!B38="&lt;Specify&gt;","",'6. Other Staff'!B38)</f>
        <v>Stakeholder Outreach Spec.</v>
      </c>
    </row>
    <row r="133" spans="2:2" hidden="1">
      <c r="B133" s="16" t="str">
        <f>IF('6. Other Staff'!B39="&lt;Specify&gt;","",'6. Other Staff'!B39)</f>
        <v>Human Resource Specialist</v>
      </c>
    </row>
    <row r="134" spans="2:2" hidden="1">
      <c r="B134" s="16" t="str">
        <f>IF('6. Other Staff'!B40="&lt;Specify&gt;","",'6. Other Staff'!B40)</f>
        <v>Customer Support Supervisor</v>
      </c>
    </row>
    <row r="135" spans="2:2" hidden="1">
      <c r="B135" s="16" t="str">
        <f>IF('6. Other Staff'!B41="&lt;Specify&gt;","",'6. Other Staff'!B41)</f>
        <v>Implementation Advisor</v>
      </c>
    </row>
    <row r="136" spans="2:2" hidden="1">
      <c r="B136" s="16" t="str">
        <f>IF('6. Other Staff'!B42="&lt;Specify&gt;","",'6. Other Staff'!B42)</f>
        <v>Implementation Manager</v>
      </c>
    </row>
    <row r="137" spans="2:2" hidden="1">
      <c r="B137" s="16" t="str">
        <f>IF('6. Other Staff'!B43="&lt;Specify&gt;","",'6. Other Staff'!B43)</f>
        <v>Implementation Analyst</v>
      </c>
    </row>
    <row r="138" spans="2:2" hidden="1">
      <c r="B138" s="16" t="str">
        <f>IF('6. Other Staff'!B44="&lt;Specify&gt;","",'6. Other Staff'!B44)</f>
        <v>OCM Advisor</v>
      </c>
    </row>
    <row r="139" spans="2:2">
      <c r="B139" s="16"/>
    </row>
    <row r="1048576" ht="15" customHeight="1"/>
  </sheetData>
  <sheetProtection algorithmName="SHA-512" hashValue="r8XohCN1sYzspBn0yLB+hsS4nJs+Svg4YP70+yzC4BUcRVQOhCZhysdf8GN7VjZlXRnI/x14cM9ojLV8LEUj6A==" saltValue="wuw8dm3JTS3/W2Z8W0PxKg==" spinCount="100000" sheet="1" objects="1" scenarios="1"/>
  <mergeCells count="13">
    <mergeCell ref="B19:C19"/>
    <mergeCell ref="B20:C20"/>
    <mergeCell ref="B11:C11"/>
    <mergeCell ref="B15:C15"/>
    <mergeCell ref="B16:C16"/>
    <mergeCell ref="B17:C17"/>
    <mergeCell ref="B18:C18"/>
    <mergeCell ref="B12:C12"/>
    <mergeCell ref="F2:I2"/>
    <mergeCell ref="F3:I3"/>
    <mergeCell ref="B5:G5"/>
    <mergeCell ref="B6:I6"/>
    <mergeCell ref="B10:C10"/>
  </mergeCells>
  <dataValidations xWindow="61" yWindow="481" count="2">
    <dataValidation type="list" allowBlank="1" showInputMessage="1" showErrorMessage="1" error="You must select a position from the drop down menu. New positions canbe added in the &quot;Other Staff&quot; sheet. " promptTitle="Select a Position" prompt="Please select a position from the drop down menu. New positions can be added in the &quot;Other Staff&quot; sheet. " sqref="IX45:IX63 WVJ45:WVJ63 WLN45:WLN63 WBR45:WBR63 VRV45:VRV63 VHZ45:VHZ63 UYD45:UYD63 UOH45:UOH63 UEL45:UEL63 TUP45:TUP63 TKT45:TKT63 TAX45:TAX63 SRB45:SRB63 SHF45:SHF63 RXJ45:RXJ63 RNN45:RNN63 RDR45:RDR63 QTV45:QTV63 QJZ45:QJZ63 QAD45:QAD63 PQH45:PQH63 PGL45:PGL63 OWP45:OWP63 OMT45:OMT63 OCX45:OCX63 NTB45:NTB63 NJF45:NJF63 MZJ45:MZJ63 MPN45:MPN63 MFR45:MFR63 LVV45:LVV63 LLZ45:LLZ63 LCD45:LCD63 KSH45:KSH63 KIL45:KIL63 JYP45:JYP63 JOT45:JOT63 JEX45:JEX63 IVB45:IVB63 ILF45:ILF63 IBJ45:IBJ63 HRN45:HRN63 HHR45:HHR63 GXV45:GXV63 GNZ45:GNZ63 GED45:GED63 FUH45:FUH63 FKL45:FKL63 FAP45:FAP63 EQT45:EQT63 EGX45:EGX63 DXB45:DXB63 DNF45:DNF63 DDJ45:DDJ63 CTN45:CTN63 CJR45:CJR63 BZV45:BZV63 BPZ45:BPZ63 BGD45:BGD63 AWH45:AWH63 AML45:AML63 ACP45:ACP63 ST45:ST63 IX68:IX86 WVJ68:WVJ86 WLN68:WLN86 WBR68:WBR86 VRV68:VRV86 VHZ68:VHZ86 UYD68:UYD86 UOH68:UOH86 UEL68:UEL86 TUP68:TUP86 TKT68:TKT86 TAX68:TAX86 SRB68:SRB86 SHF68:SHF86 RXJ68:RXJ86 RNN68:RNN86 RDR68:RDR86 QTV68:QTV86 QJZ68:QJZ86 QAD68:QAD86 PQH68:PQH86 PGL68:PGL86 OWP68:OWP86 OMT68:OMT86 OCX68:OCX86 NTB68:NTB86 NJF68:NJF86 MZJ68:MZJ86 MPN68:MPN86 MFR68:MFR86 LVV68:LVV86 LLZ68:LLZ86 LCD68:LCD86 KSH68:KSH86 KIL68:KIL86 JYP68:JYP86 JOT68:JOT86 JEX68:JEX86 IVB68:IVB86 ILF68:ILF86 IBJ68:IBJ86 HRN68:HRN86 HHR68:HHR86 GXV68:GXV86 GNZ68:GNZ86 GED68:GED86 FUH68:FUH86 FKL68:FKL86 FAP68:FAP86 EQT68:EQT86 EGX68:EGX86 DXB68:DXB86 DNF68:DNF86 DDJ68:DDJ86 CTN68:CTN86 CJR68:CJR86 BZV68:BZV86 BPZ68:BPZ86 BGD68:BGD86 AWH68:AWH86 AML68:AML86 ACP68:ACP86 ST68:ST86" xr:uid="{37C9F4C0-EF33-4A06-9EEC-8D19A8FD3785}">
      <formula1>$B$69:$B$102</formula1>
    </dataValidation>
    <dataValidation type="list" allowBlank="1" showInputMessage="1" showErrorMessage="1" error="You must select a position from the drop down menu. New positions canbe added in the &quot;Other Staff&quot; sheet. " promptTitle="Select a Position" prompt="Please select a position from the drop down menu. New positions can be added in the &quot;Other Staff&quot; sheet. " sqref="B68:B86 B45:B63" xr:uid="{CAE851D1-2304-4F83-8457-B10015750526}">
      <formula1>$B$100:$B$139</formula1>
    </dataValidation>
  </dataValidations>
  <pageMargins left="0.7" right="0.7" top="0.75" bottom="0.75" header="0.3" footer="0.3"/>
  <pageSetup scale="70" orientation="landscape" horizontalDpi="1200" verticalDpi="1200" r:id="rId1"/>
  <rowBreaks count="2" manualBreakCount="2">
    <brk id="30" max="8" man="1"/>
    <brk id="65"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63DEF5-D35E-46BE-AC4E-24B8D93D1E4A}">
  <dimension ref="A1:O103"/>
  <sheetViews>
    <sheetView zoomScale="115" zoomScaleNormal="115" workbookViewId="0">
      <pane ySplit="6" topLeftCell="A7" activePane="bottomLeft" state="frozen"/>
      <selection pane="bottomLeft" activeCell="D24" sqref="D24"/>
    </sheetView>
  </sheetViews>
  <sheetFormatPr defaultRowHeight="14.45"/>
  <cols>
    <col min="1" max="1" width="2.7109375" style="11" customWidth="1"/>
    <col min="2" max="2" width="28.140625" style="11" customWidth="1"/>
    <col min="3" max="3" width="29.7109375" style="11" customWidth="1"/>
    <col min="4" max="6" width="25.7109375" style="11" customWidth="1"/>
    <col min="7" max="7" width="12.28515625" style="11" customWidth="1"/>
    <col min="8" max="8" width="14.85546875" style="11" customWidth="1"/>
    <col min="9" max="9" width="11" style="11" customWidth="1"/>
    <col min="10" max="10" width="12.28515625" style="11" customWidth="1"/>
    <col min="11" max="11" width="14.5703125" style="11" customWidth="1"/>
    <col min="12" max="12" width="11" style="11" customWidth="1"/>
    <col min="13" max="13" width="12.28515625" style="11" customWidth="1"/>
    <col min="14" max="14" width="14.42578125" style="11" customWidth="1"/>
    <col min="15" max="15" width="11" style="11" customWidth="1"/>
    <col min="16" max="16" width="12.28515625" style="11" customWidth="1"/>
    <col min="17" max="17" width="14.5703125" style="11" customWidth="1"/>
    <col min="18" max="18" width="11" style="11" customWidth="1"/>
    <col min="19" max="19" width="12.28515625" style="11" customWidth="1"/>
    <col min="20" max="20" width="14.5703125" style="11" customWidth="1"/>
    <col min="21" max="21" width="11" style="11" customWidth="1"/>
    <col min="22" max="22" width="12.28515625" style="11" customWidth="1"/>
    <col min="23" max="23" width="14.5703125" style="11" customWidth="1"/>
    <col min="24" max="24" width="11" style="11" customWidth="1"/>
    <col min="25" max="255" width="9.140625" style="11"/>
    <col min="256" max="256" width="2.7109375" style="11" customWidth="1"/>
    <col min="257" max="257" width="25.7109375" style="11" customWidth="1"/>
    <col min="258" max="258" width="11" style="11" customWidth="1"/>
    <col min="259" max="262" width="25.7109375" style="11" customWidth="1"/>
    <col min="263" max="263" width="12.28515625" style="11" customWidth="1"/>
    <col min="264" max="264" width="14.85546875" style="11" customWidth="1"/>
    <col min="265" max="265" width="11" style="11" customWidth="1"/>
    <col min="266" max="266" width="12.28515625" style="11" customWidth="1"/>
    <col min="267" max="267" width="14.5703125" style="11" customWidth="1"/>
    <col min="268" max="268" width="11" style="11" customWidth="1"/>
    <col min="269" max="269" width="12.28515625" style="11" customWidth="1"/>
    <col min="270" max="270" width="14.42578125" style="11" customWidth="1"/>
    <col min="271" max="271" width="11" style="11" customWidth="1"/>
    <col min="272" max="272" width="12.28515625" style="11" customWidth="1"/>
    <col min="273" max="273" width="14.5703125" style="11" customWidth="1"/>
    <col min="274" max="274" width="11" style="11" customWidth="1"/>
    <col min="275" max="275" width="12.28515625" style="11" customWidth="1"/>
    <col min="276" max="276" width="14.5703125" style="11" customWidth="1"/>
    <col min="277" max="277" width="11" style="11" customWidth="1"/>
    <col min="278" max="278" width="12.28515625" style="11" customWidth="1"/>
    <col min="279" max="279" width="14.5703125" style="11" customWidth="1"/>
    <col min="280" max="280" width="11" style="11" customWidth="1"/>
    <col min="281" max="511" width="9.140625" style="11"/>
    <col min="512" max="512" width="2.7109375" style="11" customWidth="1"/>
    <col min="513" max="513" width="25.7109375" style="11" customWidth="1"/>
    <col min="514" max="514" width="11" style="11" customWidth="1"/>
    <col min="515" max="518" width="25.7109375" style="11" customWidth="1"/>
    <col min="519" max="519" width="12.28515625" style="11" customWidth="1"/>
    <col min="520" max="520" width="14.85546875" style="11" customWidth="1"/>
    <col min="521" max="521" width="11" style="11" customWidth="1"/>
    <col min="522" max="522" width="12.28515625" style="11" customWidth="1"/>
    <col min="523" max="523" width="14.5703125" style="11" customWidth="1"/>
    <col min="524" max="524" width="11" style="11" customWidth="1"/>
    <col min="525" max="525" width="12.28515625" style="11" customWidth="1"/>
    <col min="526" max="526" width="14.42578125" style="11" customWidth="1"/>
    <col min="527" max="527" width="11" style="11" customWidth="1"/>
    <col min="528" max="528" width="12.28515625" style="11" customWidth="1"/>
    <col min="529" max="529" width="14.5703125" style="11" customWidth="1"/>
    <col min="530" max="530" width="11" style="11" customWidth="1"/>
    <col min="531" max="531" width="12.28515625" style="11" customWidth="1"/>
    <col min="532" max="532" width="14.5703125" style="11" customWidth="1"/>
    <col min="533" max="533" width="11" style="11" customWidth="1"/>
    <col min="534" max="534" width="12.28515625" style="11" customWidth="1"/>
    <col min="535" max="535" width="14.5703125" style="11" customWidth="1"/>
    <col min="536" max="536" width="11" style="11" customWidth="1"/>
    <col min="537" max="767" width="9.140625" style="11"/>
    <col min="768" max="768" width="2.7109375" style="11" customWidth="1"/>
    <col min="769" max="769" width="25.7109375" style="11" customWidth="1"/>
    <col min="770" max="770" width="11" style="11" customWidth="1"/>
    <col min="771" max="774" width="25.7109375" style="11" customWidth="1"/>
    <col min="775" max="775" width="12.28515625" style="11" customWidth="1"/>
    <col min="776" max="776" width="14.85546875" style="11" customWidth="1"/>
    <col min="777" max="777" width="11" style="11" customWidth="1"/>
    <col min="778" max="778" width="12.28515625" style="11" customWidth="1"/>
    <col min="779" max="779" width="14.5703125" style="11" customWidth="1"/>
    <col min="780" max="780" width="11" style="11" customWidth="1"/>
    <col min="781" max="781" width="12.28515625" style="11" customWidth="1"/>
    <col min="782" max="782" width="14.42578125" style="11" customWidth="1"/>
    <col min="783" max="783" width="11" style="11" customWidth="1"/>
    <col min="784" max="784" width="12.28515625" style="11" customWidth="1"/>
    <col min="785" max="785" width="14.5703125" style="11" customWidth="1"/>
    <col min="786" max="786" width="11" style="11" customWidth="1"/>
    <col min="787" max="787" width="12.28515625" style="11" customWidth="1"/>
    <col min="788" max="788" width="14.5703125" style="11" customWidth="1"/>
    <col min="789" max="789" width="11" style="11" customWidth="1"/>
    <col min="790" max="790" width="12.28515625" style="11" customWidth="1"/>
    <col min="791" max="791" width="14.5703125" style="11" customWidth="1"/>
    <col min="792" max="792" width="11" style="11" customWidth="1"/>
    <col min="793" max="1023" width="9.140625" style="11"/>
    <col min="1024" max="1024" width="2.7109375" style="11" customWidth="1"/>
    <col min="1025" max="1025" width="25.7109375" style="11" customWidth="1"/>
    <col min="1026" max="1026" width="11" style="11" customWidth="1"/>
    <col min="1027" max="1030" width="25.7109375" style="11" customWidth="1"/>
    <col min="1031" max="1031" width="12.28515625" style="11" customWidth="1"/>
    <col min="1032" max="1032" width="14.85546875" style="11" customWidth="1"/>
    <col min="1033" max="1033" width="11" style="11" customWidth="1"/>
    <col min="1034" max="1034" width="12.28515625" style="11" customWidth="1"/>
    <col min="1035" max="1035" width="14.5703125" style="11" customWidth="1"/>
    <col min="1036" max="1036" width="11" style="11" customWidth="1"/>
    <col min="1037" max="1037" width="12.28515625" style="11" customWidth="1"/>
    <col min="1038" max="1038" width="14.42578125" style="11" customWidth="1"/>
    <col min="1039" max="1039" width="11" style="11" customWidth="1"/>
    <col min="1040" max="1040" width="12.28515625" style="11" customWidth="1"/>
    <col min="1041" max="1041" width="14.5703125" style="11" customWidth="1"/>
    <col min="1042" max="1042" width="11" style="11" customWidth="1"/>
    <col min="1043" max="1043" width="12.28515625" style="11" customWidth="1"/>
    <col min="1044" max="1044" width="14.5703125" style="11" customWidth="1"/>
    <col min="1045" max="1045" width="11" style="11" customWidth="1"/>
    <col min="1046" max="1046" width="12.28515625" style="11" customWidth="1"/>
    <col min="1047" max="1047" width="14.5703125" style="11" customWidth="1"/>
    <col min="1048" max="1048" width="11" style="11" customWidth="1"/>
    <col min="1049" max="1279" width="9.140625" style="11"/>
    <col min="1280" max="1280" width="2.7109375" style="11" customWidth="1"/>
    <col min="1281" max="1281" width="25.7109375" style="11" customWidth="1"/>
    <col min="1282" max="1282" width="11" style="11" customWidth="1"/>
    <col min="1283" max="1286" width="25.7109375" style="11" customWidth="1"/>
    <col min="1287" max="1287" width="12.28515625" style="11" customWidth="1"/>
    <col min="1288" max="1288" width="14.85546875" style="11" customWidth="1"/>
    <col min="1289" max="1289" width="11" style="11" customWidth="1"/>
    <col min="1290" max="1290" width="12.28515625" style="11" customWidth="1"/>
    <col min="1291" max="1291" width="14.5703125" style="11" customWidth="1"/>
    <col min="1292" max="1292" width="11" style="11" customWidth="1"/>
    <col min="1293" max="1293" width="12.28515625" style="11" customWidth="1"/>
    <col min="1294" max="1294" width="14.42578125" style="11" customWidth="1"/>
    <col min="1295" max="1295" width="11" style="11" customWidth="1"/>
    <col min="1296" max="1296" width="12.28515625" style="11" customWidth="1"/>
    <col min="1297" max="1297" width="14.5703125" style="11" customWidth="1"/>
    <col min="1298" max="1298" width="11" style="11" customWidth="1"/>
    <col min="1299" max="1299" width="12.28515625" style="11" customWidth="1"/>
    <col min="1300" max="1300" width="14.5703125" style="11" customWidth="1"/>
    <col min="1301" max="1301" width="11" style="11" customWidth="1"/>
    <col min="1302" max="1302" width="12.28515625" style="11" customWidth="1"/>
    <col min="1303" max="1303" width="14.5703125" style="11" customWidth="1"/>
    <col min="1304" max="1304" width="11" style="11" customWidth="1"/>
    <col min="1305" max="1535" width="9.140625" style="11"/>
    <col min="1536" max="1536" width="2.7109375" style="11" customWidth="1"/>
    <col min="1537" max="1537" width="25.7109375" style="11" customWidth="1"/>
    <col min="1538" max="1538" width="11" style="11" customWidth="1"/>
    <col min="1539" max="1542" width="25.7109375" style="11" customWidth="1"/>
    <col min="1543" max="1543" width="12.28515625" style="11" customWidth="1"/>
    <col min="1544" max="1544" width="14.85546875" style="11" customWidth="1"/>
    <col min="1545" max="1545" width="11" style="11" customWidth="1"/>
    <col min="1546" max="1546" width="12.28515625" style="11" customWidth="1"/>
    <col min="1547" max="1547" width="14.5703125" style="11" customWidth="1"/>
    <col min="1548" max="1548" width="11" style="11" customWidth="1"/>
    <col min="1549" max="1549" width="12.28515625" style="11" customWidth="1"/>
    <col min="1550" max="1550" width="14.42578125" style="11" customWidth="1"/>
    <col min="1551" max="1551" width="11" style="11" customWidth="1"/>
    <col min="1552" max="1552" width="12.28515625" style="11" customWidth="1"/>
    <col min="1553" max="1553" width="14.5703125" style="11" customWidth="1"/>
    <col min="1554" max="1554" width="11" style="11" customWidth="1"/>
    <col min="1555" max="1555" width="12.28515625" style="11" customWidth="1"/>
    <col min="1556" max="1556" width="14.5703125" style="11" customWidth="1"/>
    <col min="1557" max="1557" width="11" style="11" customWidth="1"/>
    <col min="1558" max="1558" width="12.28515625" style="11" customWidth="1"/>
    <col min="1559" max="1559" width="14.5703125" style="11" customWidth="1"/>
    <col min="1560" max="1560" width="11" style="11" customWidth="1"/>
    <col min="1561" max="1791" width="9.140625" style="11"/>
    <col min="1792" max="1792" width="2.7109375" style="11" customWidth="1"/>
    <col min="1793" max="1793" width="25.7109375" style="11" customWidth="1"/>
    <col min="1794" max="1794" width="11" style="11" customWidth="1"/>
    <col min="1795" max="1798" width="25.7109375" style="11" customWidth="1"/>
    <col min="1799" max="1799" width="12.28515625" style="11" customWidth="1"/>
    <col min="1800" max="1800" width="14.85546875" style="11" customWidth="1"/>
    <col min="1801" max="1801" width="11" style="11" customWidth="1"/>
    <col min="1802" max="1802" width="12.28515625" style="11" customWidth="1"/>
    <col min="1803" max="1803" width="14.5703125" style="11" customWidth="1"/>
    <col min="1804" max="1804" width="11" style="11" customWidth="1"/>
    <col min="1805" max="1805" width="12.28515625" style="11" customWidth="1"/>
    <col min="1806" max="1806" width="14.42578125" style="11" customWidth="1"/>
    <col min="1807" max="1807" width="11" style="11" customWidth="1"/>
    <col min="1808" max="1808" width="12.28515625" style="11" customWidth="1"/>
    <col min="1809" max="1809" width="14.5703125" style="11" customWidth="1"/>
    <col min="1810" max="1810" width="11" style="11" customWidth="1"/>
    <col min="1811" max="1811" width="12.28515625" style="11" customWidth="1"/>
    <col min="1812" max="1812" width="14.5703125" style="11" customWidth="1"/>
    <col min="1813" max="1813" width="11" style="11" customWidth="1"/>
    <col min="1814" max="1814" width="12.28515625" style="11" customWidth="1"/>
    <col min="1815" max="1815" width="14.5703125" style="11" customWidth="1"/>
    <col min="1816" max="1816" width="11" style="11" customWidth="1"/>
    <col min="1817" max="2047" width="9.140625" style="11"/>
    <col min="2048" max="2048" width="2.7109375" style="11" customWidth="1"/>
    <col min="2049" max="2049" width="25.7109375" style="11" customWidth="1"/>
    <col min="2050" max="2050" width="11" style="11" customWidth="1"/>
    <col min="2051" max="2054" width="25.7109375" style="11" customWidth="1"/>
    <col min="2055" max="2055" width="12.28515625" style="11" customWidth="1"/>
    <col min="2056" max="2056" width="14.85546875" style="11" customWidth="1"/>
    <col min="2057" max="2057" width="11" style="11" customWidth="1"/>
    <col min="2058" max="2058" width="12.28515625" style="11" customWidth="1"/>
    <col min="2059" max="2059" width="14.5703125" style="11" customWidth="1"/>
    <col min="2060" max="2060" width="11" style="11" customWidth="1"/>
    <col min="2061" max="2061" width="12.28515625" style="11" customWidth="1"/>
    <col min="2062" max="2062" width="14.42578125" style="11" customWidth="1"/>
    <col min="2063" max="2063" width="11" style="11" customWidth="1"/>
    <col min="2064" max="2064" width="12.28515625" style="11" customWidth="1"/>
    <col min="2065" max="2065" width="14.5703125" style="11" customWidth="1"/>
    <col min="2066" max="2066" width="11" style="11" customWidth="1"/>
    <col min="2067" max="2067" width="12.28515625" style="11" customWidth="1"/>
    <col min="2068" max="2068" width="14.5703125" style="11" customWidth="1"/>
    <col min="2069" max="2069" width="11" style="11" customWidth="1"/>
    <col min="2070" max="2070" width="12.28515625" style="11" customWidth="1"/>
    <col min="2071" max="2071" width="14.5703125" style="11" customWidth="1"/>
    <col min="2072" max="2072" width="11" style="11" customWidth="1"/>
    <col min="2073" max="2303" width="9.140625" style="11"/>
    <col min="2304" max="2304" width="2.7109375" style="11" customWidth="1"/>
    <col min="2305" max="2305" width="25.7109375" style="11" customWidth="1"/>
    <col min="2306" max="2306" width="11" style="11" customWidth="1"/>
    <col min="2307" max="2310" width="25.7109375" style="11" customWidth="1"/>
    <col min="2311" max="2311" width="12.28515625" style="11" customWidth="1"/>
    <col min="2312" max="2312" width="14.85546875" style="11" customWidth="1"/>
    <col min="2313" max="2313" width="11" style="11" customWidth="1"/>
    <col min="2314" max="2314" width="12.28515625" style="11" customWidth="1"/>
    <col min="2315" max="2315" width="14.5703125" style="11" customWidth="1"/>
    <col min="2316" max="2316" width="11" style="11" customWidth="1"/>
    <col min="2317" max="2317" width="12.28515625" style="11" customWidth="1"/>
    <col min="2318" max="2318" width="14.42578125" style="11" customWidth="1"/>
    <col min="2319" max="2319" width="11" style="11" customWidth="1"/>
    <col min="2320" max="2320" width="12.28515625" style="11" customWidth="1"/>
    <col min="2321" max="2321" width="14.5703125" style="11" customWidth="1"/>
    <col min="2322" max="2322" width="11" style="11" customWidth="1"/>
    <col min="2323" max="2323" width="12.28515625" style="11" customWidth="1"/>
    <col min="2324" max="2324" width="14.5703125" style="11" customWidth="1"/>
    <col min="2325" max="2325" width="11" style="11" customWidth="1"/>
    <col min="2326" max="2326" width="12.28515625" style="11" customWidth="1"/>
    <col min="2327" max="2327" width="14.5703125" style="11" customWidth="1"/>
    <col min="2328" max="2328" width="11" style="11" customWidth="1"/>
    <col min="2329" max="2559" width="9.140625" style="11"/>
    <col min="2560" max="2560" width="2.7109375" style="11" customWidth="1"/>
    <col min="2561" max="2561" width="25.7109375" style="11" customWidth="1"/>
    <col min="2562" max="2562" width="11" style="11" customWidth="1"/>
    <col min="2563" max="2566" width="25.7109375" style="11" customWidth="1"/>
    <col min="2567" max="2567" width="12.28515625" style="11" customWidth="1"/>
    <col min="2568" max="2568" width="14.85546875" style="11" customWidth="1"/>
    <col min="2569" max="2569" width="11" style="11" customWidth="1"/>
    <col min="2570" max="2570" width="12.28515625" style="11" customWidth="1"/>
    <col min="2571" max="2571" width="14.5703125" style="11" customWidth="1"/>
    <col min="2572" max="2572" width="11" style="11" customWidth="1"/>
    <col min="2573" max="2573" width="12.28515625" style="11" customWidth="1"/>
    <col min="2574" max="2574" width="14.42578125" style="11" customWidth="1"/>
    <col min="2575" max="2575" width="11" style="11" customWidth="1"/>
    <col min="2576" max="2576" width="12.28515625" style="11" customWidth="1"/>
    <col min="2577" max="2577" width="14.5703125" style="11" customWidth="1"/>
    <col min="2578" max="2578" width="11" style="11" customWidth="1"/>
    <col min="2579" max="2579" width="12.28515625" style="11" customWidth="1"/>
    <col min="2580" max="2580" width="14.5703125" style="11" customWidth="1"/>
    <col min="2581" max="2581" width="11" style="11" customWidth="1"/>
    <col min="2582" max="2582" width="12.28515625" style="11" customWidth="1"/>
    <col min="2583" max="2583" width="14.5703125" style="11" customWidth="1"/>
    <col min="2584" max="2584" width="11" style="11" customWidth="1"/>
    <col min="2585" max="2815" width="9.140625" style="11"/>
    <col min="2816" max="2816" width="2.7109375" style="11" customWidth="1"/>
    <col min="2817" max="2817" width="25.7109375" style="11" customWidth="1"/>
    <col min="2818" max="2818" width="11" style="11" customWidth="1"/>
    <col min="2819" max="2822" width="25.7109375" style="11" customWidth="1"/>
    <col min="2823" max="2823" width="12.28515625" style="11" customWidth="1"/>
    <col min="2824" max="2824" width="14.85546875" style="11" customWidth="1"/>
    <col min="2825" max="2825" width="11" style="11" customWidth="1"/>
    <col min="2826" max="2826" width="12.28515625" style="11" customWidth="1"/>
    <col min="2827" max="2827" width="14.5703125" style="11" customWidth="1"/>
    <col min="2828" max="2828" width="11" style="11" customWidth="1"/>
    <col min="2829" max="2829" width="12.28515625" style="11" customWidth="1"/>
    <col min="2830" max="2830" width="14.42578125" style="11" customWidth="1"/>
    <col min="2831" max="2831" width="11" style="11" customWidth="1"/>
    <col min="2832" max="2832" width="12.28515625" style="11" customWidth="1"/>
    <col min="2833" max="2833" width="14.5703125" style="11" customWidth="1"/>
    <col min="2834" max="2834" width="11" style="11" customWidth="1"/>
    <col min="2835" max="2835" width="12.28515625" style="11" customWidth="1"/>
    <col min="2836" max="2836" width="14.5703125" style="11" customWidth="1"/>
    <col min="2837" max="2837" width="11" style="11" customWidth="1"/>
    <col min="2838" max="2838" width="12.28515625" style="11" customWidth="1"/>
    <col min="2839" max="2839" width="14.5703125" style="11" customWidth="1"/>
    <col min="2840" max="2840" width="11" style="11" customWidth="1"/>
    <col min="2841" max="3071" width="9.140625" style="11"/>
    <col min="3072" max="3072" width="2.7109375" style="11" customWidth="1"/>
    <col min="3073" max="3073" width="25.7109375" style="11" customWidth="1"/>
    <col min="3074" max="3074" width="11" style="11" customWidth="1"/>
    <col min="3075" max="3078" width="25.7109375" style="11" customWidth="1"/>
    <col min="3079" max="3079" width="12.28515625" style="11" customWidth="1"/>
    <col min="3080" max="3080" width="14.85546875" style="11" customWidth="1"/>
    <col min="3081" max="3081" width="11" style="11" customWidth="1"/>
    <col min="3082" max="3082" width="12.28515625" style="11" customWidth="1"/>
    <col min="3083" max="3083" width="14.5703125" style="11" customWidth="1"/>
    <col min="3084" max="3084" width="11" style="11" customWidth="1"/>
    <col min="3085" max="3085" width="12.28515625" style="11" customWidth="1"/>
    <col min="3086" max="3086" width="14.42578125" style="11" customWidth="1"/>
    <col min="3087" max="3087" width="11" style="11" customWidth="1"/>
    <col min="3088" max="3088" width="12.28515625" style="11" customWidth="1"/>
    <col min="3089" max="3089" width="14.5703125" style="11" customWidth="1"/>
    <col min="3090" max="3090" width="11" style="11" customWidth="1"/>
    <col min="3091" max="3091" width="12.28515625" style="11" customWidth="1"/>
    <col min="3092" max="3092" width="14.5703125" style="11" customWidth="1"/>
    <col min="3093" max="3093" width="11" style="11" customWidth="1"/>
    <col min="3094" max="3094" width="12.28515625" style="11" customWidth="1"/>
    <col min="3095" max="3095" width="14.5703125" style="11" customWidth="1"/>
    <col min="3096" max="3096" width="11" style="11" customWidth="1"/>
    <col min="3097" max="3327" width="9.140625" style="11"/>
    <col min="3328" max="3328" width="2.7109375" style="11" customWidth="1"/>
    <col min="3329" max="3329" width="25.7109375" style="11" customWidth="1"/>
    <col min="3330" max="3330" width="11" style="11" customWidth="1"/>
    <col min="3331" max="3334" width="25.7109375" style="11" customWidth="1"/>
    <col min="3335" max="3335" width="12.28515625" style="11" customWidth="1"/>
    <col min="3336" max="3336" width="14.85546875" style="11" customWidth="1"/>
    <col min="3337" max="3337" width="11" style="11" customWidth="1"/>
    <col min="3338" max="3338" width="12.28515625" style="11" customWidth="1"/>
    <col min="3339" max="3339" width="14.5703125" style="11" customWidth="1"/>
    <col min="3340" max="3340" width="11" style="11" customWidth="1"/>
    <col min="3341" max="3341" width="12.28515625" style="11" customWidth="1"/>
    <col min="3342" max="3342" width="14.42578125" style="11" customWidth="1"/>
    <col min="3343" max="3343" width="11" style="11" customWidth="1"/>
    <col min="3344" max="3344" width="12.28515625" style="11" customWidth="1"/>
    <col min="3345" max="3345" width="14.5703125" style="11" customWidth="1"/>
    <col min="3346" max="3346" width="11" style="11" customWidth="1"/>
    <col min="3347" max="3347" width="12.28515625" style="11" customWidth="1"/>
    <col min="3348" max="3348" width="14.5703125" style="11" customWidth="1"/>
    <col min="3349" max="3349" width="11" style="11" customWidth="1"/>
    <col min="3350" max="3350" width="12.28515625" style="11" customWidth="1"/>
    <col min="3351" max="3351" width="14.5703125" style="11" customWidth="1"/>
    <col min="3352" max="3352" width="11" style="11" customWidth="1"/>
    <col min="3353" max="3583" width="9.140625" style="11"/>
    <col min="3584" max="3584" width="2.7109375" style="11" customWidth="1"/>
    <col min="3585" max="3585" width="25.7109375" style="11" customWidth="1"/>
    <col min="3586" max="3586" width="11" style="11" customWidth="1"/>
    <col min="3587" max="3590" width="25.7109375" style="11" customWidth="1"/>
    <col min="3591" max="3591" width="12.28515625" style="11" customWidth="1"/>
    <col min="3592" max="3592" width="14.85546875" style="11" customWidth="1"/>
    <col min="3593" max="3593" width="11" style="11" customWidth="1"/>
    <col min="3594" max="3594" width="12.28515625" style="11" customWidth="1"/>
    <col min="3595" max="3595" width="14.5703125" style="11" customWidth="1"/>
    <col min="3596" max="3596" width="11" style="11" customWidth="1"/>
    <col min="3597" max="3597" width="12.28515625" style="11" customWidth="1"/>
    <col min="3598" max="3598" width="14.42578125" style="11" customWidth="1"/>
    <col min="3599" max="3599" width="11" style="11" customWidth="1"/>
    <col min="3600" max="3600" width="12.28515625" style="11" customWidth="1"/>
    <col min="3601" max="3601" width="14.5703125" style="11" customWidth="1"/>
    <col min="3602" max="3602" width="11" style="11" customWidth="1"/>
    <col min="3603" max="3603" width="12.28515625" style="11" customWidth="1"/>
    <col min="3604" max="3604" width="14.5703125" style="11" customWidth="1"/>
    <col min="3605" max="3605" width="11" style="11" customWidth="1"/>
    <col min="3606" max="3606" width="12.28515625" style="11" customWidth="1"/>
    <col min="3607" max="3607" width="14.5703125" style="11" customWidth="1"/>
    <col min="3608" max="3608" width="11" style="11" customWidth="1"/>
    <col min="3609" max="3839" width="9.140625" style="11"/>
    <col min="3840" max="3840" width="2.7109375" style="11" customWidth="1"/>
    <col min="3841" max="3841" width="25.7109375" style="11" customWidth="1"/>
    <col min="3842" max="3842" width="11" style="11" customWidth="1"/>
    <col min="3843" max="3846" width="25.7109375" style="11" customWidth="1"/>
    <col min="3847" max="3847" width="12.28515625" style="11" customWidth="1"/>
    <col min="3848" max="3848" width="14.85546875" style="11" customWidth="1"/>
    <col min="3849" max="3849" width="11" style="11" customWidth="1"/>
    <col min="3850" max="3850" width="12.28515625" style="11" customWidth="1"/>
    <col min="3851" max="3851" width="14.5703125" style="11" customWidth="1"/>
    <col min="3852" max="3852" width="11" style="11" customWidth="1"/>
    <col min="3853" max="3853" width="12.28515625" style="11" customWidth="1"/>
    <col min="3854" max="3854" width="14.42578125" style="11" customWidth="1"/>
    <col min="3855" max="3855" width="11" style="11" customWidth="1"/>
    <col min="3856" max="3856" width="12.28515625" style="11" customWidth="1"/>
    <col min="3857" max="3857" width="14.5703125" style="11" customWidth="1"/>
    <col min="3858" max="3858" width="11" style="11" customWidth="1"/>
    <col min="3859" max="3859" width="12.28515625" style="11" customWidth="1"/>
    <col min="3860" max="3860" width="14.5703125" style="11" customWidth="1"/>
    <col min="3861" max="3861" width="11" style="11" customWidth="1"/>
    <col min="3862" max="3862" width="12.28515625" style="11" customWidth="1"/>
    <col min="3863" max="3863" width="14.5703125" style="11" customWidth="1"/>
    <col min="3864" max="3864" width="11" style="11" customWidth="1"/>
    <col min="3865" max="4095" width="9.140625" style="11"/>
    <col min="4096" max="4096" width="2.7109375" style="11" customWidth="1"/>
    <col min="4097" max="4097" width="25.7109375" style="11" customWidth="1"/>
    <col min="4098" max="4098" width="11" style="11" customWidth="1"/>
    <col min="4099" max="4102" width="25.7109375" style="11" customWidth="1"/>
    <col min="4103" max="4103" width="12.28515625" style="11" customWidth="1"/>
    <col min="4104" max="4104" width="14.85546875" style="11" customWidth="1"/>
    <col min="4105" max="4105" width="11" style="11" customWidth="1"/>
    <col min="4106" max="4106" width="12.28515625" style="11" customWidth="1"/>
    <col min="4107" max="4107" width="14.5703125" style="11" customWidth="1"/>
    <col min="4108" max="4108" width="11" style="11" customWidth="1"/>
    <col min="4109" max="4109" width="12.28515625" style="11" customWidth="1"/>
    <col min="4110" max="4110" width="14.42578125" style="11" customWidth="1"/>
    <col min="4111" max="4111" width="11" style="11" customWidth="1"/>
    <col min="4112" max="4112" width="12.28515625" style="11" customWidth="1"/>
    <col min="4113" max="4113" width="14.5703125" style="11" customWidth="1"/>
    <col min="4114" max="4114" width="11" style="11" customWidth="1"/>
    <col min="4115" max="4115" width="12.28515625" style="11" customWidth="1"/>
    <col min="4116" max="4116" width="14.5703125" style="11" customWidth="1"/>
    <col min="4117" max="4117" width="11" style="11" customWidth="1"/>
    <col min="4118" max="4118" width="12.28515625" style="11" customWidth="1"/>
    <col min="4119" max="4119" width="14.5703125" style="11" customWidth="1"/>
    <col min="4120" max="4120" width="11" style="11" customWidth="1"/>
    <col min="4121" max="4351" width="9.140625" style="11"/>
    <col min="4352" max="4352" width="2.7109375" style="11" customWidth="1"/>
    <col min="4353" max="4353" width="25.7109375" style="11" customWidth="1"/>
    <col min="4354" max="4354" width="11" style="11" customWidth="1"/>
    <col min="4355" max="4358" width="25.7109375" style="11" customWidth="1"/>
    <col min="4359" max="4359" width="12.28515625" style="11" customWidth="1"/>
    <col min="4360" max="4360" width="14.85546875" style="11" customWidth="1"/>
    <col min="4361" max="4361" width="11" style="11" customWidth="1"/>
    <col min="4362" max="4362" width="12.28515625" style="11" customWidth="1"/>
    <col min="4363" max="4363" width="14.5703125" style="11" customWidth="1"/>
    <col min="4364" max="4364" width="11" style="11" customWidth="1"/>
    <col min="4365" max="4365" width="12.28515625" style="11" customWidth="1"/>
    <col min="4366" max="4366" width="14.42578125" style="11" customWidth="1"/>
    <col min="4367" max="4367" width="11" style="11" customWidth="1"/>
    <col min="4368" max="4368" width="12.28515625" style="11" customWidth="1"/>
    <col min="4369" max="4369" width="14.5703125" style="11" customWidth="1"/>
    <col min="4370" max="4370" width="11" style="11" customWidth="1"/>
    <col min="4371" max="4371" width="12.28515625" style="11" customWidth="1"/>
    <col min="4372" max="4372" width="14.5703125" style="11" customWidth="1"/>
    <col min="4373" max="4373" width="11" style="11" customWidth="1"/>
    <col min="4374" max="4374" width="12.28515625" style="11" customWidth="1"/>
    <col min="4375" max="4375" width="14.5703125" style="11" customWidth="1"/>
    <col min="4376" max="4376" width="11" style="11" customWidth="1"/>
    <col min="4377" max="4607" width="9.140625" style="11"/>
    <col min="4608" max="4608" width="2.7109375" style="11" customWidth="1"/>
    <col min="4609" max="4609" width="25.7109375" style="11" customWidth="1"/>
    <col min="4610" max="4610" width="11" style="11" customWidth="1"/>
    <col min="4611" max="4614" width="25.7109375" style="11" customWidth="1"/>
    <col min="4615" max="4615" width="12.28515625" style="11" customWidth="1"/>
    <col min="4616" max="4616" width="14.85546875" style="11" customWidth="1"/>
    <col min="4617" max="4617" width="11" style="11" customWidth="1"/>
    <col min="4618" max="4618" width="12.28515625" style="11" customWidth="1"/>
    <col min="4619" max="4619" width="14.5703125" style="11" customWidth="1"/>
    <col min="4620" max="4620" width="11" style="11" customWidth="1"/>
    <col min="4621" max="4621" width="12.28515625" style="11" customWidth="1"/>
    <col min="4622" max="4622" width="14.42578125" style="11" customWidth="1"/>
    <col min="4623" max="4623" width="11" style="11" customWidth="1"/>
    <col min="4624" max="4624" width="12.28515625" style="11" customWidth="1"/>
    <col min="4625" max="4625" width="14.5703125" style="11" customWidth="1"/>
    <col min="4626" max="4626" width="11" style="11" customWidth="1"/>
    <col min="4627" max="4627" width="12.28515625" style="11" customWidth="1"/>
    <col min="4628" max="4628" width="14.5703125" style="11" customWidth="1"/>
    <col min="4629" max="4629" width="11" style="11" customWidth="1"/>
    <col min="4630" max="4630" width="12.28515625" style="11" customWidth="1"/>
    <col min="4631" max="4631" width="14.5703125" style="11" customWidth="1"/>
    <col min="4632" max="4632" width="11" style="11" customWidth="1"/>
    <col min="4633" max="4863" width="9.140625" style="11"/>
    <col min="4864" max="4864" width="2.7109375" style="11" customWidth="1"/>
    <col min="4865" max="4865" width="25.7109375" style="11" customWidth="1"/>
    <col min="4866" max="4866" width="11" style="11" customWidth="1"/>
    <col min="4867" max="4870" width="25.7109375" style="11" customWidth="1"/>
    <col min="4871" max="4871" width="12.28515625" style="11" customWidth="1"/>
    <col min="4872" max="4872" width="14.85546875" style="11" customWidth="1"/>
    <col min="4873" max="4873" width="11" style="11" customWidth="1"/>
    <col min="4874" max="4874" width="12.28515625" style="11" customWidth="1"/>
    <col min="4875" max="4875" width="14.5703125" style="11" customWidth="1"/>
    <col min="4876" max="4876" width="11" style="11" customWidth="1"/>
    <col min="4877" max="4877" width="12.28515625" style="11" customWidth="1"/>
    <col min="4878" max="4878" width="14.42578125" style="11" customWidth="1"/>
    <col min="4879" max="4879" width="11" style="11" customWidth="1"/>
    <col min="4880" max="4880" width="12.28515625" style="11" customWidth="1"/>
    <col min="4881" max="4881" width="14.5703125" style="11" customWidth="1"/>
    <col min="4882" max="4882" width="11" style="11" customWidth="1"/>
    <col min="4883" max="4883" width="12.28515625" style="11" customWidth="1"/>
    <col min="4884" max="4884" width="14.5703125" style="11" customWidth="1"/>
    <col min="4885" max="4885" width="11" style="11" customWidth="1"/>
    <col min="4886" max="4886" width="12.28515625" style="11" customWidth="1"/>
    <col min="4887" max="4887" width="14.5703125" style="11" customWidth="1"/>
    <col min="4888" max="4888" width="11" style="11" customWidth="1"/>
    <col min="4889" max="5119" width="9.140625" style="11"/>
    <col min="5120" max="5120" width="2.7109375" style="11" customWidth="1"/>
    <col min="5121" max="5121" width="25.7109375" style="11" customWidth="1"/>
    <col min="5122" max="5122" width="11" style="11" customWidth="1"/>
    <col min="5123" max="5126" width="25.7109375" style="11" customWidth="1"/>
    <col min="5127" max="5127" width="12.28515625" style="11" customWidth="1"/>
    <col min="5128" max="5128" width="14.85546875" style="11" customWidth="1"/>
    <col min="5129" max="5129" width="11" style="11" customWidth="1"/>
    <col min="5130" max="5130" width="12.28515625" style="11" customWidth="1"/>
    <col min="5131" max="5131" width="14.5703125" style="11" customWidth="1"/>
    <col min="5132" max="5132" width="11" style="11" customWidth="1"/>
    <col min="5133" max="5133" width="12.28515625" style="11" customWidth="1"/>
    <col min="5134" max="5134" width="14.42578125" style="11" customWidth="1"/>
    <col min="5135" max="5135" width="11" style="11" customWidth="1"/>
    <col min="5136" max="5136" width="12.28515625" style="11" customWidth="1"/>
    <col min="5137" max="5137" width="14.5703125" style="11" customWidth="1"/>
    <col min="5138" max="5138" width="11" style="11" customWidth="1"/>
    <col min="5139" max="5139" width="12.28515625" style="11" customWidth="1"/>
    <col min="5140" max="5140" width="14.5703125" style="11" customWidth="1"/>
    <col min="5141" max="5141" width="11" style="11" customWidth="1"/>
    <col min="5142" max="5142" width="12.28515625" style="11" customWidth="1"/>
    <col min="5143" max="5143" width="14.5703125" style="11" customWidth="1"/>
    <col min="5144" max="5144" width="11" style="11" customWidth="1"/>
    <col min="5145" max="5375" width="9.140625" style="11"/>
    <col min="5376" max="5376" width="2.7109375" style="11" customWidth="1"/>
    <col min="5377" max="5377" width="25.7109375" style="11" customWidth="1"/>
    <col min="5378" max="5378" width="11" style="11" customWidth="1"/>
    <col min="5379" max="5382" width="25.7109375" style="11" customWidth="1"/>
    <col min="5383" max="5383" width="12.28515625" style="11" customWidth="1"/>
    <col min="5384" max="5384" width="14.85546875" style="11" customWidth="1"/>
    <col min="5385" max="5385" width="11" style="11" customWidth="1"/>
    <col min="5386" max="5386" width="12.28515625" style="11" customWidth="1"/>
    <col min="5387" max="5387" width="14.5703125" style="11" customWidth="1"/>
    <col min="5388" max="5388" width="11" style="11" customWidth="1"/>
    <col min="5389" max="5389" width="12.28515625" style="11" customWidth="1"/>
    <col min="5390" max="5390" width="14.42578125" style="11" customWidth="1"/>
    <col min="5391" max="5391" width="11" style="11" customWidth="1"/>
    <col min="5392" max="5392" width="12.28515625" style="11" customWidth="1"/>
    <col min="5393" max="5393" width="14.5703125" style="11" customWidth="1"/>
    <col min="5394" max="5394" width="11" style="11" customWidth="1"/>
    <col min="5395" max="5395" width="12.28515625" style="11" customWidth="1"/>
    <col min="5396" max="5396" width="14.5703125" style="11" customWidth="1"/>
    <col min="5397" max="5397" width="11" style="11" customWidth="1"/>
    <col min="5398" max="5398" width="12.28515625" style="11" customWidth="1"/>
    <col min="5399" max="5399" width="14.5703125" style="11" customWidth="1"/>
    <col min="5400" max="5400" width="11" style="11" customWidth="1"/>
    <col min="5401" max="5631" width="9.140625" style="11"/>
    <col min="5632" max="5632" width="2.7109375" style="11" customWidth="1"/>
    <col min="5633" max="5633" width="25.7109375" style="11" customWidth="1"/>
    <col min="5634" max="5634" width="11" style="11" customWidth="1"/>
    <col min="5635" max="5638" width="25.7109375" style="11" customWidth="1"/>
    <col min="5639" max="5639" width="12.28515625" style="11" customWidth="1"/>
    <col min="5640" max="5640" width="14.85546875" style="11" customWidth="1"/>
    <col min="5641" max="5641" width="11" style="11" customWidth="1"/>
    <col min="5642" max="5642" width="12.28515625" style="11" customWidth="1"/>
    <col min="5643" max="5643" width="14.5703125" style="11" customWidth="1"/>
    <col min="5644" max="5644" width="11" style="11" customWidth="1"/>
    <col min="5645" max="5645" width="12.28515625" style="11" customWidth="1"/>
    <col min="5646" max="5646" width="14.42578125" style="11" customWidth="1"/>
    <col min="5647" max="5647" width="11" style="11" customWidth="1"/>
    <col min="5648" max="5648" width="12.28515625" style="11" customWidth="1"/>
    <col min="5649" max="5649" width="14.5703125" style="11" customWidth="1"/>
    <col min="5650" max="5650" width="11" style="11" customWidth="1"/>
    <col min="5651" max="5651" width="12.28515625" style="11" customWidth="1"/>
    <col min="5652" max="5652" width="14.5703125" style="11" customWidth="1"/>
    <col min="5653" max="5653" width="11" style="11" customWidth="1"/>
    <col min="5654" max="5654" width="12.28515625" style="11" customWidth="1"/>
    <col min="5655" max="5655" width="14.5703125" style="11" customWidth="1"/>
    <col min="5656" max="5656" width="11" style="11" customWidth="1"/>
    <col min="5657" max="5887" width="9.140625" style="11"/>
    <col min="5888" max="5888" width="2.7109375" style="11" customWidth="1"/>
    <col min="5889" max="5889" width="25.7109375" style="11" customWidth="1"/>
    <col min="5890" max="5890" width="11" style="11" customWidth="1"/>
    <col min="5891" max="5894" width="25.7109375" style="11" customWidth="1"/>
    <col min="5895" max="5895" width="12.28515625" style="11" customWidth="1"/>
    <col min="5896" max="5896" width="14.85546875" style="11" customWidth="1"/>
    <col min="5897" max="5897" width="11" style="11" customWidth="1"/>
    <col min="5898" max="5898" width="12.28515625" style="11" customWidth="1"/>
    <col min="5899" max="5899" width="14.5703125" style="11" customWidth="1"/>
    <col min="5900" max="5900" width="11" style="11" customWidth="1"/>
    <col min="5901" max="5901" width="12.28515625" style="11" customWidth="1"/>
    <col min="5902" max="5902" width="14.42578125" style="11" customWidth="1"/>
    <col min="5903" max="5903" width="11" style="11" customWidth="1"/>
    <col min="5904" max="5904" width="12.28515625" style="11" customWidth="1"/>
    <col min="5905" max="5905" width="14.5703125" style="11" customWidth="1"/>
    <col min="5906" max="5906" width="11" style="11" customWidth="1"/>
    <col min="5907" max="5907" width="12.28515625" style="11" customWidth="1"/>
    <col min="5908" max="5908" width="14.5703125" style="11" customWidth="1"/>
    <col min="5909" max="5909" width="11" style="11" customWidth="1"/>
    <col min="5910" max="5910" width="12.28515625" style="11" customWidth="1"/>
    <col min="5911" max="5911" width="14.5703125" style="11" customWidth="1"/>
    <col min="5912" max="5912" width="11" style="11" customWidth="1"/>
    <col min="5913" max="6143" width="9.140625" style="11"/>
    <col min="6144" max="6144" width="2.7109375" style="11" customWidth="1"/>
    <col min="6145" max="6145" width="25.7109375" style="11" customWidth="1"/>
    <col min="6146" max="6146" width="11" style="11" customWidth="1"/>
    <col min="6147" max="6150" width="25.7109375" style="11" customWidth="1"/>
    <col min="6151" max="6151" width="12.28515625" style="11" customWidth="1"/>
    <col min="6152" max="6152" width="14.85546875" style="11" customWidth="1"/>
    <col min="6153" max="6153" width="11" style="11" customWidth="1"/>
    <col min="6154" max="6154" width="12.28515625" style="11" customWidth="1"/>
    <col min="6155" max="6155" width="14.5703125" style="11" customWidth="1"/>
    <col min="6156" max="6156" width="11" style="11" customWidth="1"/>
    <col min="6157" max="6157" width="12.28515625" style="11" customWidth="1"/>
    <col min="6158" max="6158" width="14.42578125" style="11" customWidth="1"/>
    <col min="6159" max="6159" width="11" style="11" customWidth="1"/>
    <col min="6160" max="6160" width="12.28515625" style="11" customWidth="1"/>
    <col min="6161" max="6161" width="14.5703125" style="11" customWidth="1"/>
    <col min="6162" max="6162" width="11" style="11" customWidth="1"/>
    <col min="6163" max="6163" width="12.28515625" style="11" customWidth="1"/>
    <col min="6164" max="6164" width="14.5703125" style="11" customWidth="1"/>
    <col min="6165" max="6165" width="11" style="11" customWidth="1"/>
    <col min="6166" max="6166" width="12.28515625" style="11" customWidth="1"/>
    <col min="6167" max="6167" width="14.5703125" style="11" customWidth="1"/>
    <col min="6168" max="6168" width="11" style="11" customWidth="1"/>
    <col min="6169" max="6399" width="9.140625" style="11"/>
    <col min="6400" max="6400" width="2.7109375" style="11" customWidth="1"/>
    <col min="6401" max="6401" width="25.7109375" style="11" customWidth="1"/>
    <col min="6402" max="6402" width="11" style="11" customWidth="1"/>
    <col min="6403" max="6406" width="25.7109375" style="11" customWidth="1"/>
    <col min="6407" max="6407" width="12.28515625" style="11" customWidth="1"/>
    <col min="6408" max="6408" width="14.85546875" style="11" customWidth="1"/>
    <col min="6409" max="6409" width="11" style="11" customWidth="1"/>
    <col min="6410" max="6410" width="12.28515625" style="11" customWidth="1"/>
    <col min="6411" max="6411" width="14.5703125" style="11" customWidth="1"/>
    <col min="6412" max="6412" width="11" style="11" customWidth="1"/>
    <col min="6413" max="6413" width="12.28515625" style="11" customWidth="1"/>
    <col min="6414" max="6414" width="14.42578125" style="11" customWidth="1"/>
    <col min="6415" max="6415" width="11" style="11" customWidth="1"/>
    <col min="6416" max="6416" width="12.28515625" style="11" customWidth="1"/>
    <col min="6417" max="6417" width="14.5703125" style="11" customWidth="1"/>
    <col min="6418" max="6418" width="11" style="11" customWidth="1"/>
    <col min="6419" max="6419" width="12.28515625" style="11" customWidth="1"/>
    <col min="6420" max="6420" width="14.5703125" style="11" customWidth="1"/>
    <col min="6421" max="6421" width="11" style="11" customWidth="1"/>
    <col min="6422" max="6422" width="12.28515625" style="11" customWidth="1"/>
    <col min="6423" max="6423" width="14.5703125" style="11" customWidth="1"/>
    <col min="6424" max="6424" width="11" style="11" customWidth="1"/>
    <col min="6425" max="6655" width="9.140625" style="11"/>
    <col min="6656" max="6656" width="2.7109375" style="11" customWidth="1"/>
    <col min="6657" max="6657" width="25.7109375" style="11" customWidth="1"/>
    <col min="6658" max="6658" width="11" style="11" customWidth="1"/>
    <col min="6659" max="6662" width="25.7109375" style="11" customWidth="1"/>
    <col min="6663" max="6663" width="12.28515625" style="11" customWidth="1"/>
    <col min="6664" max="6664" width="14.85546875" style="11" customWidth="1"/>
    <col min="6665" max="6665" width="11" style="11" customWidth="1"/>
    <col min="6666" max="6666" width="12.28515625" style="11" customWidth="1"/>
    <col min="6667" max="6667" width="14.5703125" style="11" customWidth="1"/>
    <col min="6668" max="6668" width="11" style="11" customWidth="1"/>
    <col min="6669" max="6669" width="12.28515625" style="11" customWidth="1"/>
    <col min="6670" max="6670" width="14.42578125" style="11" customWidth="1"/>
    <col min="6671" max="6671" width="11" style="11" customWidth="1"/>
    <col min="6672" max="6672" width="12.28515625" style="11" customWidth="1"/>
    <col min="6673" max="6673" width="14.5703125" style="11" customWidth="1"/>
    <col min="6674" max="6674" width="11" style="11" customWidth="1"/>
    <col min="6675" max="6675" width="12.28515625" style="11" customWidth="1"/>
    <col min="6676" max="6676" width="14.5703125" style="11" customWidth="1"/>
    <col min="6677" max="6677" width="11" style="11" customWidth="1"/>
    <col min="6678" max="6678" width="12.28515625" style="11" customWidth="1"/>
    <col min="6679" max="6679" width="14.5703125" style="11" customWidth="1"/>
    <col min="6680" max="6680" width="11" style="11" customWidth="1"/>
    <col min="6681" max="6911" width="9.140625" style="11"/>
    <col min="6912" max="6912" width="2.7109375" style="11" customWidth="1"/>
    <col min="6913" max="6913" width="25.7109375" style="11" customWidth="1"/>
    <col min="6914" max="6914" width="11" style="11" customWidth="1"/>
    <col min="6915" max="6918" width="25.7109375" style="11" customWidth="1"/>
    <col min="6919" max="6919" width="12.28515625" style="11" customWidth="1"/>
    <col min="6920" max="6920" width="14.85546875" style="11" customWidth="1"/>
    <col min="6921" max="6921" width="11" style="11" customWidth="1"/>
    <col min="6922" max="6922" width="12.28515625" style="11" customWidth="1"/>
    <col min="6923" max="6923" width="14.5703125" style="11" customWidth="1"/>
    <col min="6924" max="6924" width="11" style="11" customWidth="1"/>
    <col min="6925" max="6925" width="12.28515625" style="11" customWidth="1"/>
    <col min="6926" max="6926" width="14.42578125" style="11" customWidth="1"/>
    <col min="6927" max="6927" width="11" style="11" customWidth="1"/>
    <col min="6928" max="6928" width="12.28515625" style="11" customWidth="1"/>
    <col min="6929" max="6929" width="14.5703125" style="11" customWidth="1"/>
    <col min="6930" max="6930" width="11" style="11" customWidth="1"/>
    <col min="6931" max="6931" width="12.28515625" style="11" customWidth="1"/>
    <col min="6932" max="6932" width="14.5703125" style="11" customWidth="1"/>
    <col min="6933" max="6933" width="11" style="11" customWidth="1"/>
    <col min="6934" max="6934" width="12.28515625" style="11" customWidth="1"/>
    <col min="6935" max="6935" width="14.5703125" style="11" customWidth="1"/>
    <col min="6936" max="6936" width="11" style="11" customWidth="1"/>
    <col min="6937" max="7167" width="9.140625" style="11"/>
    <col min="7168" max="7168" width="2.7109375" style="11" customWidth="1"/>
    <col min="7169" max="7169" width="25.7109375" style="11" customWidth="1"/>
    <col min="7170" max="7170" width="11" style="11" customWidth="1"/>
    <col min="7171" max="7174" width="25.7109375" style="11" customWidth="1"/>
    <col min="7175" max="7175" width="12.28515625" style="11" customWidth="1"/>
    <col min="7176" max="7176" width="14.85546875" style="11" customWidth="1"/>
    <col min="7177" max="7177" width="11" style="11" customWidth="1"/>
    <col min="7178" max="7178" width="12.28515625" style="11" customWidth="1"/>
    <col min="7179" max="7179" width="14.5703125" style="11" customWidth="1"/>
    <col min="7180" max="7180" width="11" style="11" customWidth="1"/>
    <col min="7181" max="7181" width="12.28515625" style="11" customWidth="1"/>
    <col min="7182" max="7182" width="14.42578125" style="11" customWidth="1"/>
    <col min="7183" max="7183" width="11" style="11" customWidth="1"/>
    <col min="7184" max="7184" width="12.28515625" style="11" customWidth="1"/>
    <col min="7185" max="7185" width="14.5703125" style="11" customWidth="1"/>
    <col min="7186" max="7186" width="11" style="11" customWidth="1"/>
    <col min="7187" max="7187" width="12.28515625" style="11" customWidth="1"/>
    <col min="7188" max="7188" width="14.5703125" style="11" customWidth="1"/>
    <col min="7189" max="7189" width="11" style="11" customWidth="1"/>
    <col min="7190" max="7190" width="12.28515625" style="11" customWidth="1"/>
    <col min="7191" max="7191" width="14.5703125" style="11" customWidth="1"/>
    <col min="7192" max="7192" width="11" style="11" customWidth="1"/>
    <col min="7193" max="7423" width="9.140625" style="11"/>
    <col min="7424" max="7424" width="2.7109375" style="11" customWidth="1"/>
    <col min="7425" max="7425" width="25.7109375" style="11" customWidth="1"/>
    <col min="7426" max="7426" width="11" style="11" customWidth="1"/>
    <col min="7427" max="7430" width="25.7109375" style="11" customWidth="1"/>
    <col min="7431" max="7431" width="12.28515625" style="11" customWidth="1"/>
    <col min="7432" max="7432" width="14.85546875" style="11" customWidth="1"/>
    <col min="7433" max="7433" width="11" style="11" customWidth="1"/>
    <col min="7434" max="7434" width="12.28515625" style="11" customWidth="1"/>
    <col min="7435" max="7435" width="14.5703125" style="11" customWidth="1"/>
    <col min="7436" max="7436" width="11" style="11" customWidth="1"/>
    <col min="7437" max="7437" width="12.28515625" style="11" customWidth="1"/>
    <col min="7438" max="7438" width="14.42578125" style="11" customWidth="1"/>
    <col min="7439" max="7439" width="11" style="11" customWidth="1"/>
    <col min="7440" max="7440" width="12.28515625" style="11" customWidth="1"/>
    <col min="7441" max="7441" width="14.5703125" style="11" customWidth="1"/>
    <col min="7442" max="7442" width="11" style="11" customWidth="1"/>
    <col min="7443" max="7443" width="12.28515625" style="11" customWidth="1"/>
    <col min="7444" max="7444" width="14.5703125" style="11" customWidth="1"/>
    <col min="7445" max="7445" width="11" style="11" customWidth="1"/>
    <col min="7446" max="7446" width="12.28515625" style="11" customWidth="1"/>
    <col min="7447" max="7447" width="14.5703125" style="11" customWidth="1"/>
    <col min="7448" max="7448" width="11" style="11" customWidth="1"/>
    <col min="7449" max="7679" width="9.140625" style="11"/>
    <col min="7680" max="7680" width="2.7109375" style="11" customWidth="1"/>
    <col min="7681" max="7681" width="25.7109375" style="11" customWidth="1"/>
    <col min="7682" max="7682" width="11" style="11" customWidth="1"/>
    <col min="7683" max="7686" width="25.7109375" style="11" customWidth="1"/>
    <col min="7687" max="7687" width="12.28515625" style="11" customWidth="1"/>
    <col min="7688" max="7688" width="14.85546875" style="11" customWidth="1"/>
    <col min="7689" max="7689" width="11" style="11" customWidth="1"/>
    <col min="7690" max="7690" width="12.28515625" style="11" customWidth="1"/>
    <col min="7691" max="7691" width="14.5703125" style="11" customWidth="1"/>
    <col min="7692" max="7692" width="11" style="11" customWidth="1"/>
    <col min="7693" max="7693" width="12.28515625" style="11" customWidth="1"/>
    <col min="7694" max="7694" width="14.42578125" style="11" customWidth="1"/>
    <col min="7695" max="7695" width="11" style="11" customWidth="1"/>
    <col min="7696" max="7696" width="12.28515625" style="11" customWidth="1"/>
    <col min="7697" max="7697" width="14.5703125" style="11" customWidth="1"/>
    <col min="7698" max="7698" width="11" style="11" customWidth="1"/>
    <col min="7699" max="7699" width="12.28515625" style="11" customWidth="1"/>
    <col min="7700" max="7700" width="14.5703125" style="11" customWidth="1"/>
    <col min="7701" max="7701" width="11" style="11" customWidth="1"/>
    <col min="7702" max="7702" width="12.28515625" style="11" customWidth="1"/>
    <col min="7703" max="7703" width="14.5703125" style="11" customWidth="1"/>
    <col min="7704" max="7704" width="11" style="11" customWidth="1"/>
    <col min="7705" max="7935" width="9.140625" style="11"/>
    <col min="7936" max="7936" width="2.7109375" style="11" customWidth="1"/>
    <col min="7937" max="7937" width="25.7109375" style="11" customWidth="1"/>
    <col min="7938" max="7938" width="11" style="11" customWidth="1"/>
    <col min="7939" max="7942" width="25.7109375" style="11" customWidth="1"/>
    <col min="7943" max="7943" width="12.28515625" style="11" customWidth="1"/>
    <col min="7944" max="7944" width="14.85546875" style="11" customWidth="1"/>
    <col min="7945" max="7945" width="11" style="11" customWidth="1"/>
    <col min="7946" max="7946" width="12.28515625" style="11" customWidth="1"/>
    <col min="7947" max="7947" width="14.5703125" style="11" customWidth="1"/>
    <col min="7948" max="7948" width="11" style="11" customWidth="1"/>
    <col min="7949" max="7949" width="12.28515625" style="11" customWidth="1"/>
    <col min="7950" max="7950" width="14.42578125" style="11" customWidth="1"/>
    <col min="7951" max="7951" width="11" style="11" customWidth="1"/>
    <col min="7952" max="7952" width="12.28515625" style="11" customWidth="1"/>
    <col min="7953" max="7953" width="14.5703125" style="11" customWidth="1"/>
    <col min="7954" max="7954" width="11" style="11" customWidth="1"/>
    <col min="7955" max="7955" width="12.28515625" style="11" customWidth="1"/>
    <col min="7956" max="7956" width="14.5703125" style="11" customWidth="1"/>
    <col min="7957" max="7957" width="11" style="11" customWidth="1"/>
    <col min="7958" max="7958" width="12.28515625" style="11" customWidth="1"/>
    <col min="7959" max="7959" width="14.5703125" style="11" customWidth="1"/>
    <col min="7960" max="7960" width="11" style="11" customWidth="1"/>
    <col min="7961" max="8191" width="9.140625" style="11"/>
    <col min="8192" max="8192" width="2.7109375" style="11" customWidth="1"/>
    <col min="8193" max="8193" width="25.7109375" style="11" customWidth="1"/>
    <col min="8194" max="8194" width="11" style="11" customWidth="1"/>
    <col min="8195" max="8198" width="25.7109375" style="11" customWidth="1"/>
    <col min="8199" max="8199" width="12.28515625" style="11" customWidth="1"/>
    <col min="8200" max="8200" width="14.85546875" style="11" customWidth="1"/>
    <col min="8201" max="8201" width="11" style="11" customWidth="1"/>
    <col min="8202" max="8202" width="12.28515625" style="11" customWidth="1"/>
    <col min="8203" max="8203" width="14.5703125" style="11" customWidth="1"/>
    <col min="8204" max="8204" width="11" style="11" customWidth="1"/>
    <col min="8205" max="8205" width="12.28515625" style="11" customWidth="1"/>
    <col min="8206" max="8206" width="14.42578125" style="11" customWidth="1"/>
    <col min="8207" max="8207" width="11" style="11" customWidth="1"/>
    <col min="8208" max="8208" width="12.28515625" style="11" customWidth="1"/>
    <col min="8209" max="8209" width="14.5703125" style="11" customWidth="1"/>
    <col min="8210" max="8210" width="11" style="11" customWidth="1"/>
    <col min="8211" max="8211" width="12.28515625" style="11" customWidth="1"/>
    <col min="8212" max="8212" width="14.5703125" style="11" customWidth="1"/>
    <col min="8213" max="8213" width="11" style="11" customWidth="1"/>
    <col min="8214" max="8214" width="12.28515625" style="11" customWidth="1"/>
    <col min="8215" max="8215" width="14.5703125" style="11" customWidth="1"/>
    <col min="8216" max="8216" width="11" style="11" customWidth="1"/>
    <col min="8217" max="8447" width="9.140625" style="11"/>
    <col min="8448" max="8448" width="2.7109375" style="11" customWidth="1"/>
    <col min="8449" max="8449" width="25.7109375" style="11" customWidth="1"/>
    <col min="8450" max="8450" width="11" style="11" customWidth="1"/>
    <col min="8451" max="8454" width="25.7109375" style="11" customWidth="1"/>
    <col min="8455" max="8455" width="12.28515625" style="11" customWidth="1"/>
    <col min="8456" max="8456" width="14.85546875" style="11" customWidth="1"/>
    <col min="8457" max="8457" width="11" style="11" customWidth="1"/>
    <col min="8458" max="8458" width="12.28515625" style="11" customWidth="1"/>
    <col min="8459" max="8459" width="14.5703125" style="11" customWidth="1"/>
    <col min="8460" max="8460" width="11" style="11" customWidth="1"/>
    <col min="8461" max="8461" width="12.28515625" style="11" customWidth="1"/>
    <col min="8462" max="8462" width="14.42578125" style="11" customWidth="1"/>
    <col min="8463" max="8463" width="11" style="11" customWidth="1"/>
    <col min="8464" max="8464" width="12.28515625" style="11" customWidth="1"/>
    <col min="8465" max="8465" width="14.5703125" style="11" customWidth="1"/>
    <col min="8466" max="8466" width="11" style="11" customWidth="1"/>
    <col min="8467" max="8467" width="12.28515625" style="11" customWidth="1"/>
    <col min="8468" max="8468" width="14.5703125" style="11" customWidth="1"/>
    <col min="8469" max="8469" width="11" style="11" customWidth="1"/>
    <col min="8470" max="8470" width="12.28515625" style="11" customWidth="1"/>
    <col min="8471" max="8471" width="14.5703125" style="11" customWidth="1"/>
    <col min="8472" max="8472" width="11" style="11" customWidth="1"/>
    <col min="8473" max="8703" width="9.140625" style="11"/>
    <col min="8704" max="8704" width="2.7109375" style="11" customWidth="1"/>
    <col min="8705" max="8705" width="25.7109375" style="11" customWidth="1"/>
    <col min="8706" max="8706" width="11" style="11" customWidth="1"/>
    <col min="8707" max="8710" width="25.7109375" style="11" customWidth="1"/>
    <col min="8711" max="8711" width="12.28515625" style="11" customWidth="1"/>
    <col min="8712" max="8712" width="14.85546875" style="11" customWidth="1"/>
    <col min="8713" max="8713" width="11" style="11" customWidth="1"/>
    <col min="8714" max="8714" width="12.28515625" style="11" customWidth="1"/>
    <col min="8715" max="8715" width="14.5703125" style="11" customWidth="1"/>
    <col min="8716" max="8716" width="11" style="11" customWidth="1"/>
    <col min="8717" max="8717" width="12.28515625" style="11" customWidth="1"/>
    <col min="8718" max="8718" width="14.42578125" style="11" customWidth="1"/>
    <col min="8719" max="8719" width="11" style="11" customWidth="1"/>
    <col min="8720" max="8720" width="12.28515625" style="11" customWidth="1"/>
    <col min="8721" max="8721" width="14.5703125" style="11" customWidth="1"/>
    <col min="8722" max="8722" width="11" style="11" customWidth="1"/>
    <col min="8723" max="8723" width="12.28515625" style="11" customWidth="1"/>
    <col min="8724" max="8724" width="14.5703125" style="11" customWidth="1"/>
    <col min="8725" max="8725" width="11" style="11" customWidth="1"/>
    <col min="8726" max="8726" width="12.28515625" style="11" customWidth="1"/>
    <col min="8727" max="8727" width="14.5703125" style="11" customWidth="1"/>
    <col min="8728" max="8728" width="11" style="11" customWidth="1"/>
    <col min="8729" max="8959" width="9.140625" style="11"/>
    <col min="8960" max="8960" width="2.7109375" style="11" customWidth="1"/>
    <col min="8961" max="8961" width="25.7109375" style="11" customWidth="1"/>
    <col min="8962" max="8962" width="11" style="11" customWidth="1"/>
    <col min="8963" max="8966" width="25.7109375" style="11" customWidth="1"/>
    <col min="8967" max="8967" width="12.28515625" style="11" customWidth="1"/>
    <col min="8968" max="8968" width="14.85546875" style="11" customWidth="1"/>
    <col min="8969" max="8969" width="11" style="11" customWidth="1"/>
    <col min="8970" max="8970" width="12.28515625" style="11" customWidth="1"/>
    <col min="8971" max="8971" width="14.5703125" style="11" customWidth="1"/>
    <col min="8972" max="8972" width="11" style="11" customWidth="1"/>
    <col min="8973" max="8973" width="12.28515625" style="11" customWidth="1"/>
    <col min="8974" max="8974" width="14.42578125" style="11" customWidth="1"/>
    <col min="8975" max="8975" width="11" style="11" customWidth="1"/>
    <col min="8976" max="8976" width="12.28515625" style="11" customWidth="1"/>
    <col min="8977" max="8977" width="14.5703125" style="11" customWidth="1"/>
    <col min="8978" max="8978" width="11" style="11" customWidth="1"/>
    <col min="8979" max="8979" width="12.28515625" style="11" customWidth="1"/>
    <col min="8980" max="8980" width="14.5703125" style="11" customWidth="1"/>
    <col min="8981" max="8981" width="11" style="11" customWidth="1"/>
    <col min="8982" max="8982" width="12.28515625" style="11" customWidth="1"/>
    <col min="8983" max="8983" width="14.5703125" style="11" customWidth="1"/>
    <col min="8984" max="8984" width="11" style="11" customWidth="1"/>
    <col min="8985" max="9215" width="9.140625" style="11"/>
    <col min="9216" max="9216" width="2.7109375" style="11" customWidth="1"/>
    <col min="9217" max="9217" width="25.7109375" style="11" customWidth="1"/>
    <col min="9218" max="9218" width="11" style="11" customWidth="1"/>
    <col min="9219" max="9222" width="25.7109375" style="11" customWidth="1"/>
    <col min="9223" max="9223" width="12.28515625" style="11" customWidth="1"/>
    <col min="9224" max="9224" width="14.85546875" style="11" customWidth="1"/>
    <col min="9225" max="9225" width="11" style="11" customWidth="1"/>
    <col min="9226" max="9226" width="12.28515625" style="11" customWidth="1"/>
    <col min="9227" max="9227" width="14.5703125" style="11" customWidth="1"/>
    <col min="9228" max="9228" width="11" style="11" customWidth="1"/>
    <col min="9229" max="9229" width="12.28515625" style="11" customWidth="1"/>
    <col min="9230" max="9230" width="14.42578125" style="11" customWidth="1"/>
    <col min="9231" max="9231" width="11" style="11" customWidth="1"/>
    <col min="9232" max="9232" width="12.28515625" style="11" customWidth="1"/>
    <col min="9233" max="9233" width="14.5703125" style="11" customWidth="1"/>
    <col min="9234" max="9234" width="11" style="11" customWidth="1"/>
    <col min="9235" max="9235" width="12.28515625" style="11" customWidth="1"/>
    <col min="9236" max="9236" width="14.5703125" style="11" customWidth="1"/>
    <col min="9237" max="9237" width="11" style="11" customWidth="1"/>
    <col min="9238" max="9238" width="12.28515625" style="11" customWidth="1"/>
    <col min="9239" max="9239" width="14.5703125" style="11" customWidth="1"/>
    <col min="9240" max="9240" width="11" style="11" customWidth="1"/>
    <col min="9241" max="9471" width="9.140625" style="11"/>
    <col min="9472" max="9472" width="2.7109375" style="11" customWidth="1"/>
    <col min="9473" max="9473" width="25.7109375" style="11" customWidth="1"/>
    <col min="9474" max="9474" width="11" style="11" customWidth="1"/>
    <col min="9475" max="9478" width="25.7109375" style="11" customWidth="1"/>
    <col min="9479" max="9479" width="12.28515625" style="11" customWidth="1"/>
    <col min="9480" max="9480" width="14.85546875" style="11" customWidth="1"/>
    <col min="9481" max="9481" width="11" style="11" customWidth="1"/>
    <col min="9482" max="9482" width="12.28515625" style="11" customWidth="1"/>
    <col min="9483" max="9483" width="14.5703125" style="11" customWidth="1"/>
    <col min="9484" max="9484" width="11" style="11" customWidth="1"/>
    <col min="9485" max="9485" width="12.28515625" style="11" customWidth="1"/>
    <col min="9486" max="9486" width="14.42578125" style="11" customWidth="1"/>
    <col min="9487" max="9487" width="11" style="11" customWidth="1"/>
    <col min="9488" max="9488" width="12.28515625" style="11" customWidth="1"/>
    <col min="9489" max="9489" width="14.5703125" style="11" customWidth="1"/>
    <col min="9490" max="9490" width="11" style="11" customWidth="1"/>
    <col min="9491" max="9491" width="12.28515625" style="11" customWidth="1"/>
    <col min="9492" max="9492" width="14.5703125" style="11" customWidth="1"/>
    <col min="9493" max="9493" width="11" style="11" customWidth="1"/>
    <col min="9494" max="9494" width="12.28515625" style="11" customWidth="1"/>
    <col min="9495" max="9495" width="14.5703125" style="11" customWidth="1"/>
    <col min="9496" max="9496" width="11" style="11" customWidth="1"/>
    <col min="9497" max="9727" width="9.140625" style="11"/>
    <col min="9728" max="9728" width="2.7109375" style="11" customWidth="1"/>
    <col min="9729" max="9729" width="25.7109375" style="11" customWidth="1"/>
    <col min="9730" max="9730" width="11" style="11" customWidth="1"/>
    <col min="9731" max="9734" width="25.7109375" style="11" customWidth="1"/>
    <col min="9735" max="9735" width="12.28515625" style="11" customWidth="1"/>
    <col min="9736" max="9736" width="14.85546875" style="11" customWidth="1"/>
    <col min="9737" max="9737" width="11" style="11" customWidth="1"/>
    <col min="9738" max="9738" width="12.28515625" style="11" customWidth="1"/>
    <col min="9739" max="9739" width="14.5703125" style="11" customWidth="1"/>
    <col min="9740" max="9740" width="11" style="11" customWidth="1"/>
    <col min="9741" max="9741" width="12.28515625" style="11" customWidth="1"/>
    <col min="9742" max="9742" width="14.42578125" style="11" customWidth="1"/>
    <col min="9743" max="9743" width="11" style="11" customWidth="1"/>
    <col min="9744" max="9744" width="12.28515625" style="11" customWidth="1"/>
    <col min="9745" max="9745" width="14.5703125" style="11" customWidth="1"/>
    <col min="9746" max="9746" width="11" style="11" customWidth="1"/>
    <col min="9747" max="9747" width="12.28515625" style="11" customWidth="1"/>
    <col min="9748" max="9748" width="14.5703125" style="11" customWidth="1"/>
    <col min="9749" max="9749" width="11" style="11" customWidth="1"/>
    <col min="9750" max="9750" width="12.28515625" style="11" customWidth="1"/>
    <col min="9751" max="9751" width="14.5703125" style="11" customWidth="1"/>
    <col min="9752" max="9752" width="11" style="11" customWidth="1"/>
    <col min="9753" max="9983" width="9.140625" style="11"/>
    <col min="9984" max="9984" width="2.7109375" style="11" customWidth="1"/>
    <col min="9985" max="9985" width="25.7109375" style="11" customWidth="1"/>
    <col min="9986" max="9986" width="11" style="11" customWidth="1"/>
    <col min="9987" max="9990" width="25.7109375" style="11" customWidth="1"/>
    <col min="9991" max="9991" width="12.28515625" style="11" customWidth="1"/>
    <col min="9992" max="9992" width="14.85546875" style="11" customWidth="1"/>
    <col min="9993" max="9993" width="11" style="11" customWidth="1"/>
    <col min="9994" max="9994" width="12.28515625" style="11" customWidth="1"/>
    <col min="9995" max="9995" width="14.5703125" style="11" customWidth="1"/>
    <col min="9996" max="9996" width="11" style="11" customWidth="1"/>
    <col min="9997" max="9997" width="12.28515625" style="11" customWidth="1"/>
    <col min="9998" max="9998" width="14.42578125" style="11" customWidth="1"/>
    <col min="9999" max="9999" width="11" style="11" customWidth="1"/>
    <col min="10000" max="10000" width="12.28515625" style="11" customWidth="1"/>
    <col min="10001" max="10001" width="14.5703125" style="11" customWidth="1"/>
    <col min="10002" max="10002" width="11" style="11" customWidth="1"/>
    <col min="10003" max="10003" width="12.28515625" style="11" customWidth="1"/>
    <col min="10004" max="10004" width="14.5703125" style="11" customWidth="1"/>
    <col min="10005" max="10005" width="11" style="11" customWidth="1"/>
    <col min="10006" max="10006" width="12.28515625" style="11" customWidth="1"/>
    <col min="10007" max="10007" width="14.5703125" style="11" customWidth="1"/>
    <col min="10008" max="10008" width="11" style="11" customWidth="1"/>
    <col min="10009" max="10239" width="9.140625" style="11"/>
    <col min="10240" max="10240" width="2.7109375" style="11" customWidth="1"/>
    <col min="10241" max="10241" width="25.7109375" style="11" customWidth="1"/>
    <col min="10242" max="10242" width="11" style="11" customWidth="1"/>
    <col min="10243" max="10246" width="25.7109375" style="11" customWidth="1"/>
    <col min="10247" max="10247" width="12.28515625" style="11" customWidth="1"/>
    <col min="10248" max="10248" width="14.85546875" style="11" customWidth="1"/>
    <col min="10249" max="10249" width="11" style="11" customWidth="1"/>
    <col min="10250" max="10250" width="12.28515625" style="11" customWidth="1"/>
    <col min="10251" max="10251" width="14.5703125" style="11" customWidth="1"/>
    <col min="10252" max="10252" width="11" style="11" customWidth="1"/>
    <col min="10253" max="10253" width="12.28515625" style="11" customWidth="1"/>
    <col min="10254" max="10254" width="14.42578125" style="11" customWidth="1"/>
    <col min="10255" max="10255" width="11" style="11" customWidth="1"/>
    <col min="10256" max="10256" width="12.28515625" style="11" customWidth="1"/>
    <col min="10257" max="10257" width="14.5703125" style="11" customWidth="1"/>
    <col min="10258" max="10258" width="11" style="11" customWidth="1"/>
    <col min="10259" max="10259" width="12.28515625" style="11" customWidth="1"/>
    <col min="10260" max="10260" width="14.5703125" style="11" customWidth="1"/>
    <col min="10261" max="10261" width="11" style="11" customWidth="1"/>
    <col min="10262" max="10262" width="12.28515625" style="11" customWidth="1"/>
    <col min="10263" max="10263" width="14.5703125" style="11" customWidth="1"/>
    <col min="10264" max="10264" width="11" style="11" customWidth="1"/>
    <col min="10265" max="10495" width="9.140625" style="11"/>
    <col min="10496" max="10496" width="2.7109375" style="11" customWidth="1"/>
    <col min="10497" max="10497" width="25.7109375" style="11" customWidth="1"/>
    <col min="10498" max="10498" width="11" style="11" customWidth="1"/>
    <col min="10499" max="10502" width="25.7109375" style="11" customWidth="1"/>
    <col min="10503" max="10503" width="12.28515625" style="11" customWidth="1"/>
    <col min="10504" max="10504" width="14.85546875" style="11" customWidth="1"/>
    <col min="10505" max="10505" width="11" style="11" customWidth="1"/>
    <col min="10506" max="10506" width="12.28515625" style="11" customWidth="1"/>
    <col min="10507" max="10507" width="14.5703125" style="11" customWidth="1"/>
    <col min="10508" max="10508" width="11" style="11" customWidth="1"/>
    <col min="10509" max="10509" width="12.28515625" style="11" customWidth="1"/>
    <col min="10510" max="10510" width="14.42578125" style="11" customWidth="1"/>
    <col min="10511" max="10511" width="11" style="11" customWidth="1"/>
    <col min="10512" max="10512" width="12.28515625" style="11" customWidth="1"/>
    <col min="10513" max="10513" width="14.5703125" style="11" customWidth="1"/>
    <col min="10514" max="10514" width="11" style="11" customWidth="1"/>
    <col min="10515" max="10515" width="12.28515625" style="11" customWidth="1"/>
    <col min="10516" max="10516" width="14.5703125" style="11" customWidth="1"/>
    <col min="10517" max="10517" width="11" style="11" customWidth="1"/>
    <col min="10518" max="10518" width="12.28515625" style="11" customWidth="1"/>
    <col min="10519" max="10519" width="14.5703125" style="11" customWidth="1"/>
    <col min="10520" max="10520" width="11" style="11" customWidth="1"/>
    <col min="10521" max="10751" width="9.140625" style="11"/>
    <col min="10752" max="10752" width="2.7109375" style="11" customWidth="1"/>
    <col min="10753" max="10753" width="25.7109375" style="11" customWidth="1"/>
    <col min="10754" max="10754" width="11" style="11" customWidth="1"/>
    <col min="10755" max="10758" width="25.7109375" style="11" customWidth="1"/>
    <col min="10759" max="10759" width="12.28515625" style="11" customWidth="1"/>
    <col min="10760" max="10760" width="14.85546875" style="11" customWidth="1"/>
    <col min="10761" max="10761" width="11" style="11" customWidth="1"/>
    <col min="10762" max="10762" width="12.28515625" style="11" customWidth="1"/>
    <col min="10763" max="10763" width="14.5703125" style="11" customWidth="1"/>
    <col min="10764" max="10764" width="11" style="11" customWidth="1"/>
    <col min="10765" max="10765" width="12.28515625" style="11" customWidth="1"/>
    <col min="10766" max="10766" width="14.42578125" style="11" customWidth="1"/>
    <col min="10767" max="10767" width="11" style="11" customWidth="1"/>
    <col min="10768" max="10768" width="12.28515625" style="11" customWidth="1"/>
    <col min="10769" max="10769" width="14.5703125" style="11" customWidth="1"/>
    <col min="10770" max="10770" width="11" style="11" customWidth="1"/>
    <col min="10771" max="10771" width="12.28515625" style="11" customWidth="1"/>
    <col min="10772" max="10772" width="14.5703125" style="11" customWidth="1"/>
    <col min="10773" max="10773" width="11" style="11" customWidth="1"/>
    <col min="10774" max="10774" width="12.28515625" style="11" customWidth="1"/>
    <col min="10775" max="10775" width="14.5703125" style="11" customWidth="1"/>
    <col min="10776" max="10776" width="11" style="11" customWidth="1"/>
    <col min="10777" max="11007" width="9.140625" style="11"/>
    <col min="11008" max="11008" width="2.7109375" style="11" customWidth="1"/>
    <col min="11009" max="11009" width="25.7109375" style="11" customWidth="1"/>
    <col min="11010" max="11010" width="11" style="11" customWidth="1"/>
    <col min="11011" max="11014" width="25.7109375" style="11" customWidth="1"/>
    <col min="11015" max="11015" width="12.28515625" style="11" customWidth="1"/>
    <col min="11016" max="11016" width="14.85546875" style="11" customWidth="1"/>
    <col min="11017" max="11017" width="11" style="11" customWidth="1"/>
    <col min="11018" max="11018" width="12.28515625" style="11" customWidth="1"/>
    <col min="11019" max="11019" width="14.5703125" style="11" customWidth="1"/>
    <col min="11020" max="11020" width="11" style="11" customWidth="1"/>
    <col min="11021" max="11021" width="12.28515625" style="11" customWidth="1"/>
    <col min="11022" max="11022" width="14.42578125" style="11" customWidth="1"/>
    <col min="11023" max="11023" width="11" style="11" customWidth="1"/>
    <col min="11024" max="11024" width="12.28515625" style="11" customWidth="1"/>
    <col min="11025" max="11025" width="14.5703125" style="11" customWidth="1"/>
    <col min="11026" max="11026" width="11" style="11" customWidth="1"/>
    <col min="11027" max="11027" width="12.28515625" style="11" customWidth="1"/>
    <col min="11028" max="11028" width="14.5703125" style="11" customWidth="1"/>
    <col min="11029" max="11029" width="11" style="11" customWidth="1"/>
    <col min="11030" max="11030" width="12.28515625" style="11" customWidth="1"/>
    <col min="11031" max="11031" width="14.5703125" style="11" customWidth="1"/>
    <col min="11032" max="11032" width="11" style="11" customWidth="1"/>
    <col min="11033" max="11263" width="9.140625" style="11"/>
    <col min="11264" max="11264" width="2.7109375" style="11" customWidth="1"/>
    <col min="11265" max="11265" width="25.7109375" style="11" customWidth="1"/>
    <col min="11266" max="11266" width="11" style="11" customWidth="1"/>
    <col min="11267" max="11270" width="25.7109375" style="11" customWidth="1"/>
    <col min="11271" max="11271" width="12.28515625" style="11" customWidth="1"/>
    <col min="11272" max="11272" width="14.85546875" style="11" customWidth="1"/>
    <col min="11273" max="11273" width="11" style="11" customWidth="1"/>
    <col min="11274" max="11274" width="12.28515625" style="11" customWidth="1"/>
    <col min="11275" max="11275" width="14.5703125" style="11" customWidth="1"/>
    <col min="11276" max="11276" width="11" style="11" customWidth="1"/>
    <col min="11277" max="11277" width="12.28515625" style="11" customWidth="1"/>
    <col min="11278" max="11278" width="14.42578125" style="11" customWidth="1"/>
    <col min="11279" max="11279" width="11" style="11" customWidth="1"/>
    <col min="11280" max="11280" width="12.28515625" style="11" customWidth="1"/>
    <col min="11281" max="11281" width="14.5703125" style="11" customWidth="1"/>
    <col min="11282" max="11282" width="11" style="11" customWidth="1"/>
    <col min="11283" max="11283" width="12.28515625" style="11" customWidth="1"/>
    <col min="11284" max="11284" width="14.5703125" style="11" customWidth="1"/>
    <col min="11285" max="11285" width="11" style="11" customWidth="1"/>
    <col min="11286" max="11286" width="12.28515625" style="11" customWidth="1"/>
    <col min="11287" max="11287" width="14.5703125" style="11" customWidth="1"/>
    <col min="11288" max="11288" width="11" style="11" customWidth="1"/>
    <col min="11289" max="11519" width="9.140625" style="11"/>
    <col min="11520" max="11520" width="2.7109375" style="11" customWidth="1"/>
    <col min="11521" max="11521" width="25.7109375" style="11" customWidth="1"/>
    <col min="11522" max="11522" width="11" style="11" customWidth="1"/>
    <col min="11523" max="11526" width="25.7109375" style="11" customWidth="1"/>
    <col min="11527" max="11527" width="12.28515625" style="11" customWidth="1"/>
    <col min="11528" max="11528" width="14.85546875" style="11" customWidth="1"/>
    <col min="11529" max="11529" width="11" style="11" customWidth="1"/>
    <col min="11530" max="11530" width="12.28515625" style="11" customWidth="1"/>
    <col min="11531" max="11531" width="14.5703125" style="11" customWidth="1"/>
    <col min="11532" max="11532" width="11" style="11" customWidth="1"/>
    <col min="11533" max="11533" width="12.28515625" style="11" customWidth="1"/>
    <col min="11534" max="11534" width="14.42578125" style="11" customWidth="1"/>
    <col min="11535" max="11535" width="11" style="11" customWidth="1"/>
    <col min="11536" max="11536" width="12.28515625" style="11" customWidth="1"/>
    <col min="11537" max="11537" width="14.5703125" style="11" customWidth="1"/>
    <col min="11538" max="11538" width="11" style="11" customWidth="1"/>
    <col min="11539" max="11539" width="12.28515625" style="11" customWidth="1"/>
    <col min="11540" max="11540" width="14.5703125" style="11" customWidth="1"/>
    <col min="11541" max="11541" width="11" style="11" customWidth="1"/>
    <col min="11542" max="11542" width="12.28515625" style="11" customWidth="1"/>
    <col min="11543" max="11543" width="14.5703125" style="11" customWidth="1"/>
    <col min="11544" max="11544" width="11" style="11" customWidth="1"/>
    <col min="11545" max="11775" width="9.140625" style="11"/>
    <col min="11776" max="11776" width="2.7109375" style="11" customWidth="1"/>
    <col min="11777" max="11777" width="25.7109375" style="11" customWidth="1"/>
    <col min="11778" max="11778" width="11" style="11" customWidth="1"/>
    <col min="11779" max="11782" width="25.7109375" style="11" customWidth="1"/>
    <col min="11783" max="11783" width="12.28515625" style="11" customWidth="1"/>
    <col min="11784" max="11784" width="14.85546875" style="11" customWidth="1"/>
    <col min="11785" max="11785" width="11" style="11" customWidth="1"/>
    <col min="11786" max="11786" width="12.28515625" style="11" customWidth="1"/>
    <col min="11787" max="11787" width="14.5703125" style="11" customWidth="1"/>
    <col min="11788" max="11788" width="11" style="11" customWidth="1"/>
    <col min="11789" max="11789" width="12.28515625" style="11" customWidth="1"/>
    <col min="11790" max="11790" width="14.42578125" style="11" customWidth="1"/>
    <col min="11791" max="11791" width="11" style="11" customWidth="1"/>
    <col min="11792" max="11792" width="12.28515625" style="11" customWidth="1"/>
    <col min="11793" max="11793" width="14.5703125" style="11" customWidth="1"/>
    <col min="11794" max="11794" width="11" style="11" customWidth="1"/>
    <col min="11795" max="11795" width="12.28515625" style="11" customWidth="1"/>
    <col min="11796" max="11796" width="14.5703125" style="11" customWidth="1"/>
    <col min="11797" max="11797" width="11" style="11" customWidth="1"/>
    <col min="11798" max="11798" width="12.28515625" style="11" customWidth="1"/>
    <col min="11799" max="11799" width="14.5703125" style="11" customWidth="1"/>
    <col min="11800" max="11800" width="11" style="11" customWidth="1"/>
    <col min="11801" max="12031" width="9.140625" style="11"/>
    <col min="12032" max="12032" width="2.7109375" style="11" customWidth="1"/>
    <col min="12033" max="12033" width="25.7109375" style="11" customWidth="1"/>
    <col min="12034" max="12034" width="11" style="11" customWidth="1"/>
    <col min="12035" max="12038" width="25.7109375" style="11" customWidth="1"/>
    <col min="12039" max="12039" width="12.28515625" style="11" customWidth="1"/>
    <col min="12040" max="12040" width="14.85546875" style="11" customWidth="1"/>
    <col min="12041" max="12041" width="11" style="11" customWidth="1"/>
    <col min="12042" max="12042" width="12.28515625" style="11" customWidth="1"/>
    <col min="12043" max="12043" width="14.5703125" style="11" customWidth="1"/>
    <col min="12044" max="12044" width="11" style="11" customWidth="1"/>
    <col min="12045" max="12045" width="12.28515625" style="11" customWidth="1"/>
    <col min="12046" max="12046" width="14.42578125" style="11" customWidth="1"/>
    <col min="12047" max="12047" width="11" style="11" customWidth="1"/>
    <col min="12048" max="12048" width="12.28515625" style="11" customWidth="1"/>
    <col min="12049" max="12049" width="14.5703125" style="11" customWidth="1"/>
    <col min="12050" max="12050" width="11" style="11" customWidth="1"/>
    <col min="12051" max="12051" width="12.28515625" style="11" customWidth="1"/>
    <col min="12052" max="12052" width="14.5703125" style="11" customWidth="1"/>
    <col min="12053" max="12053" width="11" style="11" customWidth="1"/>
    <col min="12054" max="12054" width="12.28515625" style="11" customWidth="1"/>
    <col min="12055" max="12055" width="14.5703125" style="11" customWidth="1"/>
    <col min="12056" max="12056" width="11" style="11" customWidth="1"/>
    <col min="12057" max="12287" width="9.140625" style="11"/>
    <col min="12288" max="12288" width="2.7109375" style="11" customWidth="1"/>
    <col min="12289" max="12289" width="25.7109375" style="11" customWidth="1"/>
    <col min="12290" max="12290" width="11" style="11" customWidth="1"/>
    <col min="12291" max="12294" width="25.7109375" style="11" customWidth="1"/>
    <col min="12295" max="12295" width="12.28515625" style="11" customWidth="1"/>
    <col min="12296" max="12296" width="14.85546875" style="11" customWidth="1"/>
    <col min="12297" max="12297" width="11" style="11" customWidth="1"/>
    <col min="12298" max="12298" width="12.28515625" style="11" customWidth="1"/>
    <col min="12299" max="12299" width="14.5703125" style="11" customWidth="1"/>
    <col min="12300" max="12300" width="11" style="11" customWidth="1"/>
    <col min="12301" max="12301" width="12.28515625" style="11" customWidth="1"/>
    <col min="12302" max="12302" width="14.42578125" style="11" customWidth="1"/>
    <col min="12303" max="12303" width="11" style="11" customWidth="1"/>
    <col min="12304" max="12304" width="12.28515625" style="11" customWidth="1"/>
    <col min="12305" max="12305" width="14.5703125" style="11" customWidth="1"/>
    <col min="12306" max="12306" width="11" style="11" customWidth="1"/>
    <col min="12307" max="12307" width="12.28515625" style="11" customWidth="1"/>
    <col min="12308" max="12308" width="14.5703125" style="11" customWidth="1"/>
    <col min="12309" max="12309" width="11" style="11" customWidth="1"/>
    <col min="12310" max="12310" width="12.28515625" style="11" customWidth="1"/>
    <col min="12311" max="12311" width="14.5703125" style="11" customWidth="1"/>
    <col min="12312" max="12312" width="11" style="11" customWidth="1"/>
    <col min="12313" max="12543" width="9.140625" style="11"/>
    <col min="12544" max="12544" width="2.7109375" style="11" customWidth="1"/>
    <col min="12545" max="12545" width="25.7109375" style="11" customWidth="1"/>
    <col min="12546" max="12546" width="11" style="11" customWidth="1"/>
    <col min="12547" max="12550" width="25.7109375" style="11" customWidth="1"/>
    <col min="12551" max="12551" width="12.28515625" style="11" customWidth="1"/>
    <col min="12552" max="12552" width="14.85546875" style="11" customWidth="1"/>
    <col min="12553" max="12553" width="11" style="11" customWidth="1"/>
    <col min="12554" max="12554" width="12.28515625" style="11" customWidth="1"/>
    <col min="12555" max="12555" width="14.5703125" style="11" customWidth="1"/>
    <col min="12556" max="12556" width="11" style="11" customWidth="1"/>
    <col min="12557" max="12557" width="12.28515625" style="11" customWidth="1"/>
    <col min="12558" max="12558" width="14.42578125" style="11" customWidth="1"/>
    <col min="12559" max="12559" width="11" style="11" customWidth="1"/>
    <col min="12560" max="12560" width="12.28515625" style="11" customWidth="1"/>
    <col min="12561" max="12561" width="14.5703125" style="11" customWidth="1"/>
    <col min="12562" max="12562" width="11" style="11" customWidth="1"/>
    <col min="12563" max="12563" width="12.28515625" style="11" customWidth="1"/>
    <col min="12564" max="12564" width="14.5703125" style="11" customWidth="1"/>
    <col min="12565" max="12565" width="11" style="11" customWidth="1"/>
    <col min="12566" max="12566" width="12.28515625" style="11" customWidth="1"/>
    <col min="12567" max="12567" width="14.5703125" style="11" customWidth="1"/>
    <col min="12568" max="12568" width="11" style="11" customWidth="1"/>
    <col min="12569" max="12799" width="9.140625" style="11"/>
    <col min="12800" max="12800" width="2.7109375" style="11" customWidth="1"/>
    <col min="12801" max="12801" width="25.7109375" style="11" customWidth="1"/>
    <col min="12802" max="12802" width="11" style="11" customWidth="1"/>
    <col min="12803" max="12806" width="25.7109375" style="11" customWidth="1"/>
    <col min="12807" max="12807" width="12.28515625" style="11" customWidth="1"/>
    <col min="12808" max="12808" width="14.85546875" style="11" customWidth="1"/>
    <col min="12809" max="12809" width="11" style="11" customWidth="1"/>
    <col min="12810" max="12810" width="12.28515625" style="11" customWidth="1"/>
    <col min="12811" max="12811" width="14.5703125" style="11" customWidth="1"/>
    <col min="12812" max="12812" width="11" style="11" customWidth="1"/>
    <col min="12813" max="12813" width="12.28515625" style="11" customWidth="1"/>
    <col min="12814" max="12814" width="14.42578125" style="11" customWidth="1"/>
    <col min="12815" max="12815" width="11" style="11" customWidth="1"/>
    <col min="12816" max="12816" width="12.28515625" style="11" customWidth="1"/>
    <col min="12817" max="12817" width="14.5703125" style="11" customWidth="1"/>
    <col min="12818" max="12818" width="11" style="11" customWidth="1"/>
    <col min="12819" max="12819" width="12.28515625" style="11" customWidth="1"/>
    <col min="12820" max="12820" width="14.5703125" style="11" customWidth="1"/>
    <col min="12821" max="12821" width="11" style="11" customWidth="1"/>
    <col min="12822" max="12822" width="12.28515625" style="11" customWidth="1"/>
    <col min="12823" max="12823" width="14.5703125" style="11" customWidth="1"/>
    <col min="12824" max="12824" width="11" style="11" customWidth="1"/>
    <col min="12825" max="13055" width="9.140625" style="11"/>
    <col min="13056" max="13056" width="2.7109375" style="11" customWidth="1"/>
    <col min="13057" max="13057" width="25.7109375" style="11" customWidth="1"/>
    <col min="13058" max="13058" width="11" style="11" customWidth="1"/>
    <col min="13059" max="13062" width="25.7109375" style="11" customWidth="1"/>
    <col min="13063" max="13063" width="12.28515625" style="11" customWidth="1"/>
    <col min="13064" max="13064" width="14.85546875" style="11" customWidth="1"/>
    <col min="13065" max="13065" width="11" style="11" customWidth="1"/>
    <col min="13066" max="13066" width="12.28515625" style="11" customWidth="1"/>
    <col min="13067" max="13067" width="14.5703125" style="11" customWidth="1"/>
    <col min="13068" max="13068" width="11" style="11" customWidth="1"/>
    <col min="13069" max="13069" width="12.28515625" style="11" customWidth="1"/>
    <col min="13070" max="13070" width="14.42578125" style="11" customWidth="1"/>
    <col min="13071" max="13071" width="11" style="11" customWidth="1"/>
    <col min="13072" max="13072" width="12.28515625" style="11" customWidth="1"/>
    <col min="13073" max="13073" width="14.5703125" style="11" customWidth="1"/>
    <col min="13074" max="13074" width="11" style="11" customWidth="1"/>
    <col min="13075" max="13075" width="12.28515625" style="11" customWidth="1"/>
    <col min="13076" max="13076" width="14.5703125" style="11" customWidth="1"/>
    <col min="13077" max="13077" width="11" style="11" customWidth="1"/>
    <col min="13078" max="13078" width="12.28515625" style="11" customWidth="1"/>
    <col min="13079" max="13079" width="14.5703125" style="11" customWidth="1"/>
    <col min="13080" max="13080" width="11" style="11" customWidth="1"/>
    <col min="13081" max="13311" width="9.140625" style="11"/>
    <col min="13312" max="13312" width="2.7109375" style="11" customWidth="1"/>
    <col min="13313" max="13313" width="25.7109375" style="11" customWidth="1"/>
    <col min="13314" max="13314" width="11" style="11" customWidth="1"/>
    <col min="13315" max="13318" width="25.7109375" style="11" customWidth="1"/>
    <col min="13319" max="13319" width="12.28515625" style="11" customWidth="1"/>
    <col min="13320" max="13320" width="14.85546875" style="11" customWidth="1"/>
    <col min="13321" max="13321" width="11" style="11" customWidth="1"/>
    <col min="13322" max="13322" width="12.28515625" style="11" customWidth="1"/>
    <col min="13323" max="13323" width="14.5703125" style="11" customWidth="1"/>
    <col min="13324" max="13324" width="11" style="11" customWidth="1"/>
    <col min="13325" max="13325" width="12.28515625" style="11" customWidth="1"/>
    <col min="13326" max="13326" width="14.42578125" style="11" customWidth="1"/>
    <col min="13327" max="13327" width="11" style="11" customWidth="1"/>
    <col min="13328" max="13328" width="12.28515625" style="11" customWidth="1"/>
    <col min="13329" max="13329" width="14.5703125" style="11" customWidth="1"/>
    <col min="13330" max="13330" width="11" style="11" customWidth="1"/>
    <col min="13331" max="13331" width="12.28515625" style="11" customWidth="1"/>
    <col min="13332" max="13332" width="14.5703125" style="11" customWidth="1"/>
    <col min="13333" max="13333" width="11" style="11" customWidth="1"/>
    <col min="13334" max="13334" width="12.28515625" style="11" customWidth="1"/>
    <col min="13335" max="13335" width="14.5703125" style="11" customWidth="1"/>
    <col min="13336" max="13336" width="11" style="11" customWidth="1"/>
    <col min="13337" max="13567" width="9.140625" style="11"/>
    <col min="13568" max="13568" width="2.7109375" style="11" customWidth="1"/>
    <col min="13569" max="13569" width="25.7109375" style="11" customWidth="1"/>
    <col min="13570" max="13570" width="11" style="11" customWidth="1"/>
    <col min="13571" max="13574" width="25.7109375" style="11" customWidth="1"/>
    <col min="13575" max="13575" width="12.28515625" style="11" customWidth="1"/>
    <col min="13576" max="13576" width="14.85546875" style="11" customWidth="1"/>
    <col min="13577" max="13577" width="11" style="11" customWidth="1"/>
    <col min="13578" max="13578" width="12.28515625" style="11" customWidth="1"/>
    <col min="13579" max="13579" width="14.5703125" style="11" customWidth="1"/>
    <col min="13580" max="13580" width="11" style="11" customWidth="1"/>
    <col min="13581" max="13581" width="12.28515625" style="11" customWidth="1"/>
    <col min="13582" max="13582" width="14.42578125" style="11" customWidth="1"/>
    <col min="13583" max="13583" width="11" style="11" customWidth="1"/>
    <col min="13584" max="13584" width="12.28515625" style="11" customWidth="1"/>
    <col min="13585" max="13585" width="14.5703125" style="11" customWidth="1"/>
    <col min="13586" max="13586" width="11" style="11" customWidth="1"/>
    <col min="13587" max="13587" width="12.28515625" style="11" customWidth="1"/>
    <col min="13588" max="13588" width="14.5703125" style="11" customWidth="1"/>
    <col min="13589" max="13589" width="11" style="11" customWidth="1"/>
    <col min="13590" max="13590" width="12.28515625" style="11" customWidth="1"/>
    <col min="13591" max="13591" width="14.5703125" style="11" customWidth="1"/>
    <col min="13592" max="13592" width="11" style="11" customWidth="1"/>
    <col min="13593" max="13823" width="9.140625" style="11"/>
    <col min="13824" max="13824" width="2.7109375" style="11" customWidth="1"/>
    <col min="13825" max="13825" width="25.7109375" style="11" customWidth="1"/>
    <col min="13826" max="13826" width="11" style="11" customWidth="1"/>
    <col min="13827" max="13830" width="25.7109375" style="11" customWidth="1"/>
    <col min="13831" max="13831" width="12.28515625" style="11" customWidth="1"/>
    <col min="13832" max="13832" width="14.85546875" style="11" customWidth="1"/>
    <col min="13833" max="13833" width="11" style="11" customWidth="1"/>
    <col min="13834" max="13834" width="12.28515625" style="11" customWidth="1"/>
    <col min="13835" max="13835" width="14.5703125" style="11" customWidth="1"/>
    <col min="13836" max="13836" width="11" style="11" customWidth="1"/>
    <col min="13837" max="13837" width="12.28515625" style="11" customWidth="1"/>
    <col min="13838" max="13838" width="14.42578125" style="11" customWidth="1"/>
    <col min="13839" max="13839" width="11" style="11" customWidth="1"/>
    <col min="13840" max="13840" width="12.28515625" style="11" customWidth="1"/>
    <col min="13841" max="13841" width="14.5703125" style="11" customWidth="1"/>
    <col min="13842" max="13842" width="11" style="11" customWidth="1"/>
    <col min="13843" max="13843" width="12.28515625" style="11" customWidth="1"/>
    <col min="13844" max="13844" width="14.5703125" style="11" customWidth="1"/>
    <col min="13845" max="13845" width="11" style="11" customWidth="1"/>
    <col min="13846" max="13846" width="12.28515625" style="11" customWidth="1"/>
    <col min="13847" max="13847" width="14.5703125" style="11" customWidth="1"/>
    <col min="13848" max="13848" width="11" style="11" customWidth="1"/>
    <col min="13849" max="14079" width="9.140625" style="11"/>
    <col min="14080" max="14080" width="2.7109375" style="11" customWidth="1"/>
    <col min="14081" max="14081" width="25.7109375" style="11" customWidth="1"/>
    <col min="14082" max="14082" width="11" style="11" customWidth="1"/>
    <col min="14083" max="14086" width="25.7109375" style="11" customWidth="1"/>
    <col min="14087" max="14087" width="12.28515625" style="11" customWidth="1"/>
    <col min="14088" max="14088" width="14.85546875" style="11" customWidth="1"/>
    <col min="14089" max="14089" width="11" style="11" customWidth="1"/>
    <col min="14090" max="14090" width="12.28515625" style="11" customWidth="1"/>
    <col min="14091" max="14091" width="14.5703125" style="11" customWidth="1"/>
    <col min="14092" max="14092" width="11" style="11" customWidth="1"/>
    <col min="14093" max="14093" width="12.28515625" style="11" customWidth="1"/>
    <col min="14094" max="14094" width="14.42578125" style="11" customWidth="1"/>
    <col min="14095" max="14095" width="11" style="11" customWidth="1"/>
    <col min="14096" max="14096" width="12.28515625" style="11" customWidth="1"/>
    <col min="14097" max="14097" width="14.5703125" style="11" customWidth="1"/>
    <col min="14098" max="14098" width="11" style="11" customWidth="1"/>
    <col min="14099" max="14099" width="12.28515625" style="11" customWidth="1"/>
    <col min="14100" max="14100" width="14.5703125" style="11" customWidth="1"/>
    <col min="14101" max="14101" width="11" style="11" customWidth="1"/>
    <col min="14102" max="14102" width="12.28515625" style="11" customWidth="1"/>
    <col min="14103" max="14103" width="14.5703125" style="11" customWidth="1"/>
    <col min="14104" max="14104" width="11" style="11" customWidth="1"/>
    <col min="14105" max="14335" width="9.140625" style="11"/>
    <col min="14336" max="14336" width="2.7109375" style="11" customWidth="1"/>
    <col min="14337" max="14337" width="25.7109375" style="11" customWidth="1"/>
    <col min="14338" max="14338" width="11" style="11" customWidth="1"/>
    <col min="14339" max="14342" width="25.7109375" style="11" customWidth="1"/>
    <col min="14343" max="14343" width="12.28515625" style="11" customWidth="1"/>
    <col min="14344" max="14344" width="14.85546875" style="11" customWidth="1"/>
    <col min="14345" max="14345" width="11" style="11" customWidth="1"/>
    <col min="14346" max="14346" width="12.28515625" style="11" customWidth="1"/>
    <col min="14347" max="14347" width="14.5703125" style="11" customWidth="1"/>
    <col min="14348" max="14348" width="11" style="11" customWidth="1"/>
    <col min="14349" max="14349" width="12.28515625" style="11" customWidth="1"/>
    <col min="14350" max="14350" width="14.42578125" style="11" customWidth="1"/>
    <col min="14351" max="14351" width="11" style="11" customWidth="1"/>
    <col min="14352" max="14352" width="12.28515625" style="11" customWidth="1"/>
    <col min="14353" max="14353" width="14.5703125" style="11" customWidth="1"/>
    <col min="14354" max="14354" width="11" style="11" customWidth="1"/>
    <col min="14355" max="14355" width="12.28515625" style="11" customWidth="1"/>
    <col min="14356" max="14356" width="14.5703125" style="11" customWidth="1"/>
    <col min="14357" max="14357" width="11" style="11" customWidth="1"/>
    <col min="14358" max="14358" width="12.28515625" style="11" customWidth="1"/>
    <col min="14359" max="14359" width="14.5703125" style="11" customWidth="1"/>
    <col min="14360" max="14360" width="11" style="11" customWidth="1"/>
    <col min="14361" max="14591" width="9.140625" style="11"/>
    <col min="14592" max="14592" width="2.7109375" style="11" customWidth="1"/>
    <col min="14593" max="14593" width="25.7109375" style="11" customWidth="1"/>
    <col min="14594" max="14594" width="11" style="11" customWidth="1"/>
    <col min="14595" max="14598" width="25.7109375" style="11" customWidth="1"/>
    <col min="14599" max="14599" width="12.28515625" style="11" customWidth="1"/>
    <col min="14600" max="14600" width="14.85546875" style="11" customWidth="1"/>
    <col min="14601" max="14601" width="11" style="11" customWidth="1"/>
    <col min="14602" max="14602" width="12.28515625" style="11" customWidth="1"/>
    <col min="14603" max="14603" width="14.5703125" style="11" customWidth="1"/>
    <col min="14604" max="14604" width="11" style="11" customWidth="1"/>
    <col min="14605" max="14605" width="12.28515625" style="11" customWidth="1"/>
    <col min="14606" max="14606" width="14.42578125" style="11" customWidth="1"/>
    <col min="14607" max="14607" width="11" style="11" customWidth="1"/>
    <col min="14608" max="14608" width="12.28515625" style="11" customWidth="1"/>
    <col min="14609" max="14609" width="14.5703125" style="11" customWidth="1"/>
    <col min="14610" max="14610" width="11" style="11" customWidth="1"/>
    <col min="14611" max="14611" width="12.28515625" style="11" customWidth="1"/>
    <col min="14612" max="14612" width="14.5703125" style="11" customWidth="1"/>
    <col min="14613" max="14613" width="11" style="11" customWidth="1"/>
    <col min="14614" max="14614" width="12.28515625" style="11" customWidth="1"/>
    <col min="14615" max="14615" width="14.5703125" style="11" customWidth="1"/>
    <col min="14616" max="14616" width="11" style="11" customWidth="1"/>
    <col min="14617" max="14847" width="9.140625" style="11"/>
    <col min="14848" max="14848" width="2.7109375" style="11" customWidth="1"/>
    <col min="14849" max="14849" width="25.7109375" style="11" customWidth="1"/>
    <col min="14850" max="14850" width="11" style="11" customWidth="1"/>
    <col min="14851" max="14854" width="25.7109375" style="11" customWidth="1"/>
    <col min="14855" max="14855" width="12.28515625" style="11" customWidth="1"/>
    <col min="14856" max="14856" width="14.85546875" style="11" customWidth="1"/>
    <col min="14857" max="14857" width="11" style="11" customWidth="1"/>
    <col min="14858" max="14858" width="12.28515625" style="11" customWidth="1"/>
    <col min="14859" max="14859" width="14.5703125" style="11" customWidth="1"/>
    <col min="14860" max="14860" width="11" style="11" customWidth="1"/>
    <col min="14861" max="14861" width="12.28515625" style="11" customWidth="1"/>
    <col min="14862" max="14862" width="14.42578125" style="11" customWidth="1"/>
    <col min="14863" max="14863" width="11" style="11" customWidth="1"/>
    <col min="14864" max="14864" width="12.28515625" style="11" customWidth="1"/>
    <col min="14865" max="14865" width="14.5703125" style="11" customWidth="1"/>
    <col min="14866" max="14866" width="11" style="11" customWidth="1"/>
    <col min="14867" max="14867" width="12.28515625" style="11" customWidth="1"/>
    <col min="14868" max="14868" width="14.5703125" style="11" customWidth="1"/>
    <col min="14869" max="14869" width="11" style="11" customWidth="1"/>
    <col min="14870" max="14870" width="12.28515625" style="11" customWidth="1"/>
    <col min="14871" max="14871" width="14.5703125" style="11" customWidth="1"/>
    <col min="14872" max="14872" width="11" style="11" customWidth="1"/>
    <col min="14873" max="15103" width="9.140625" style="11"/>
    <col min="15104" max="15104" width="2.7109375" style="11" customWidth="1"/>
    <col min="15105" max="15105" width="25.7109375" style="11" customWidth="1"/>
    <col min="15106" max="15106" width="11" style="11" customWidth="1"/>
    <col min="15107" max="15110" width="25.7109375" style="11" customWidth="1"/>
    <col min="15111" max="15111" width="12.28515625" style="11" customWidth="1"/>
    <col min="15112" max="15112" width="14.85546875" style="11" customWidth="1"/>
    <col min="15113" max="15113" width="11" style="11" customWidth="1"/>
    <col min="15114" max="15114" width="12.28515625" style="11" customWidth="1"/>
    <col min="15115" max="15115" width="14.5703125" style="11" customWidth="1"/>
    <col min="15116" max="15116" width="11" style="11" customWidth="1"/>
    <col min="15117" max="15117" width="12.28515625" style="11" customWidth="1"/>
    <col min="15118" max="15118" width="14.42578125" style="11" customWidth="1"/>
    <col min="15119" max="15119" width="11" style="11" customWidth="1"/>
    <col min="15120" max="15120" width="12.28515625" style="11" customWidth="1"/>
    <col min="15121" max="15121" width="14.5703125" style="11" customWidth="1"/>
    <col min="15122" max="15122" width="11" style="11" customWidth="1"/>
    <col min="15123" max="15123" width="12.28515625" style="11" customWidth="1"/>
    <col min="15124" max="15124" width="14.5703125" style="11" customWidth="1"/>
    <col min="15125" max="15125" width="11" style="11" customWidth="1"/>
    <col min="15126" max="15126" width="12.28515625" style="11" customWidth="1"/>
    <col min="15127" max="15127" width="14.5703125" style="11" customWidth="1"/>
    <col min="15128" max="15128" width="11" style="11" customWidth="1"/>
    <col min="15129" max="15359" width="9.140625" style="11"/>
    <col min="15360" max="15360" width="2.7109375" style="11" customWidth="1"/>
    <col min="15361" max="15361" width="25.7109375" style="11" customWidth="1"/>
    <col min="15362" max="15362" width="11" style="11" customWidth="1"/>
    <col min="15363" max="15366" width="25.7109375" style="11" customWidth="1"/>
    <col min="15367" max="15367" width="12.28515625" style="11" customWidth="1"/>
    <col min="15368" max="15368" width="14.85546875" style="11" customWidth="1"/>
    <col min="15369" max="15369" width="11" style="11" customWidth="1"/>
    <col min="15370" max="15370" width="12.28515625" style="11" customWidth="1"/>
    <col min="15371" max="15371" width="14.5703125" style="11" customWidth="1"/>
    <col min="15372" max="15372" width="11" style="11" customWidth="1"/>
    <col min="15373" max="15373" width="12.28515625" style="11" customWidth="1"/>
    <col min="15374" max="15374" width="14.42578125" style="11" customWidth="1"/>
    <col min="15375" max="15375" width="11" style="11" customWidth="1"/>
    <col min="15376" max="15376" width="12.28515625" style="11" customWidth="1"/>
    <col min="15377" max="15377" width="14.5703125" style="11" customWidth="1"/>
    <col min="15378" max="15378" width="11" style="11" customWidth="1"/>
    <col min="15379" max="15379" width="12.28515625" style="11" customWidth="1"/>
    <col min="15380" max="15380" width="14.5703125" style="11" customWidth="1"/>
    <col min="15381" max="15381" width="11" style="11" customWidth="1"/>
    <col min="15382" max="15382" width="12.28515625" style="11" customWidth="1"/>
    <col min="15383" max="15383" width="14.5703125" style="11" customWidth="1"/>
    <col min="15384" max="15384" width="11" style="11" customWidth="1"/>
    <col min="15385" max="15615" width="9.140625" style="11"/>
    <col min="15616" max="15616" width="2.7109375" style="11" customWidth="1"/>
    <col min="15617" max="15617" width="25.7109375" style="11" customWidth="1"/>
    <col min="15618" max="15618" width="11" style="11" customWidth="1"/>
    <col min="15619" max="15622" width="25.7109375" style="11" customWidth="1"/>
    <col min="15623" max="15623" width="12.28515625" style="11" customWidth="1"/>
    <col min="15624" max="15624" width="14.85546875" style="11" customWidth="1"/>
    <col min="15625" max="15625" width="11" style="11" customWidth="1"/>
    <col min="15626" max="15626" width="12.28515625" style="11" customWidth="1"/>
    <col min="15627" max="15627" width="14.5703125" style="11" customWidth="1"/>
    <col min="15628" max="15628" width="11" style="11" customWidth="1"/>
    <col min="15629" max="15629" width="12.28515625" style="11" customWidth="1"/>
    <col min="15630" max="15630" width="14.42578125" style="11" customWidth="1"/>
    <col min="15631" max="15631" width="11" style="11" customWidth="1"/>
    <col min="15632" max="15632" width="12.28515625" style="11" customWidth="1"/>
    <col min="15633" max="15633" width="14.5703125" style="11" customWidth="1"/>
    <col min="15634" max="15634" width="11" style="11" customWidth="1"/>
    <col min="15635" max="15635" width="12.28515625" style="11" customWidth="1"/>
    <col min="15636" max="15636" width="14.5703125" style="11" customWidth="1"/>
    <col min="15637" max="15637" width="11" style="11" customWidth="1"/>
    <col min="15638" max="15638" width="12.28515625" style="11" customWidth="1"/>
    <col min="15639" max="15639" width="14.5703125" style="11" customWidth="1"/>
    <col min="15640" max="15640" width="11" style="11" customWidth="1"/>
    <col min="15641" max="15871" width="9.140625" style="11"/>
    <col min="15872" max="15872" width="2.7109375" style="11" customWidth="1"/>
    <col min="15873" max="15873" width="25.7109375" style="11" customWidth="1"/>
    <col min="15874" max="15874" width="11" style="11" customWidth="1"/>
    <col min="15875" max="15878" width="25.7109375" style="11" customWidth="1"/>
    <col min="15879" max="15879" width="12.28515625" style="11" customWidth="1"/>
    <col min="15880" max="15880" width="14.85546875" style="11" customWidth="1"/>
    <col min="15881" max="15881" width="11" style="11" customWidth="1"/>
    <col min="15882" max="15882" width="12.28515625" style="11" customWidth="1"/>
    <col min="15883" max="15883" width="14.5703125" style="11" customWidth="1"/>
    <col min="15884" max="15884" width="11" style="11" customWidth="1"/>
    <col min="15885" max="15885" width="12.28515625" style="11" customWidth="1"/>
    <col min="15886" max="15886" width="14.42578125" style="11" customWidth="1"/>
    <col min="15887" max="15887" width="11" style="11" customWidth="1"/>
    <col min="15888" max="15888" width="12.28515625" style="11" customWidth="1"/>
    <col min="15889" max="15889" width="14.5703125" style="11" customWidth="1"/>
    <col min="15890" max="15890" width="11" style="11" customWidth="1"/>
    <col min="15891" max="15891" width="12.28515625" style="11" customWidth="1"/>
    <col min="15892" max="15892" width="14.5703125" style="11" customWidth="1"/>
    <col min="15893" max="15893" width="11" style="11" customWidth="1"/>
    <col min="15894" max="15894" width="12.28515625" style="11" customWidth="1"/>
    <col min="15895" max="15895" width="14.5703125" style="11" customWidth="1"/>
    <col min="15896" max="15896" width="11" style="11" customWidth="1"/>
    <col min="15897" max="16127" width="9.140625" style="11"/>
    <col min="16128" max="16128" width="2.7109375" style="11" customWidth="1"/>
    <col min="16129" max="16129" width="25.7109375" style="11" customWidth="1"/>
    <col min="16130" max="16130" width="11" style="11" customWidth="1"/>
    <col min="16131" max="16134" width="25.7109375" style="11" customWidth="1"/>
    <col min="16135" max="16135" width="12.28515625" style="11" customWidth="1"/>
    <col min="16136" max="16136" width="14.85546875" style="11" customWidth="1"/>
    <col min="16137" max="16137" width="11" style="11" customWidth="1"/>
    <col min="16138" max="16138" width="12.28515625" style="11" customWidth="1"/>
    <col min="16139" max="16139" width="14.5703125" style="11" customWidth="1"/>
    <col min="16140" max="16140" width="11" style="11" customWidth="1"/>
    <col min="16141" max="16141" width="12.28515625" style="11" customWidth="1"/>
    <col min="16142" max="16142" width="14.42578125" style="11" customWidth="1"/>
    <col min="16143" max="16143" width="11" style="11" customWidth="1"/>
    <col min="16144" max="16144" width="12.28515625" style="11" customWidth="1"/>
    <col min="16145" max="16145" width="14.5703125" style="11" customWidth="1"/>
    <col min="16146" max="16146" width="11" style="11" customWidth="1"/>
    <col min="16147" max="16147" width="12.28515625" style="11" customWidth="1"/>
    <col min="16148" max="16148" width="14.5703125" style="11" customWidth="1"/>
    <col min="16149" max="16149" width="11" style="11" customWidth="1"/>
    <col min="16150" max="16150" width="12.28515625" style="11" customWidth="1"/>
    <col min="16151" max="16151" width="14.5703125" style="11" customWidth="1"/>
    <col min="16152" max="16152" width="11" style="11" customWidth="1"/>
    <col min="16153" max="16384" width="9.140625" style="11"/>
  </cols>
  <sheetData>
    <row r="1" spans="1:15" s="42" customFormat="1" ht="15.6">
      <c r="A1" s="3" t="s">
        <v>5</v>
      </c>
    </row>
    <row r="2" spans="1:15" s="42" customFormat="1" ht="15" customHeight="1">
      <c r="A2" s="4" t="s">
        <v>6</v>
      </c>
      <c r="E2" s="43" t="s">
        <v>42</v>
      </c>
      <c r="F2" s="198" t="str">
        <f>'4. Cost Proposal Summary'!E2</f>
        <v>Maximus</v>
      </c>
      <c r="G2" s="199"/>
      <c r="H2" s="199"/>
      <c r="I2" s="200"/>
    </row>
    <row r="3" spans="1:15" s="42" customFormat="1" ht="15" customHeight="1">
      <c r="A3" s="44" t="s">
        <v>244</v>
      </c>
      <c r="F3" s="201" t="s">
        <v>44</v>
      </c>
      <c r="G3" s="202"/>
      <c r="H3" s="202"/>
      <c r="I3" s="203"/>
    </row>
    <row r="5" spans="1:15" s="14" customFormat="1" ht="14.1">
      <c r="A5" s="77"/>
      <c r="B5" s="208" t="s">
        <v>45</v>
      </c>
      <c r="C5" s="208"/>
      <c r="D5" s="208"/>
      <c r="E5" s="208"/>
      <c r="F5" s="208"/>
      <c r="G5" s="208"/>
      <c r="H5" s="78"/>
      <c r="I5" s="78"/>
      <c r="J5" s="78"/>
      <c r="K5" s="78"/>
      <c r="L5" s="78"/>
      <c r="M5" s="78"/>
      <c r="N5" s="78"/>
      <c r="O5" s="78"/>
    </row>
    <row r="6" spans="1:15" s="50" customFormat="1" ht="93.75" customHeight="1">
      <c r="A6" s="13"/>
      <c r="B6" s="190" t="s">
        <v>245</v>
      </c>
      <c r="C6" s="190"/>
      <c r="D6" s="190"/>
      <c r="E6" s="190"/>
      <c r="F6" s="190"/>
      <c r="G6" s="190"/>
      <c r="H6" s="190"/>
      <c r="I6" s="190"/>
      <c r="J6" s="15"/>
      <c r="K6" s="16"/>
      <c r="L6" s="16"/>
      <c r="M6" s="15"/>
      <c r="N6" s="16"/>
      <c r="O6" s="16"/>
    </row>
    <row r="8" spans="1:15" s="50" customFormat="1" ht="12.75" customHeight="1">
      <c r="A8" s="13"/>
      <c r="B8" s="13"/>
      <c r="C8" s="13"/>
      <c r="D8" s="13"/>
      <c r="E8" s="13"/>
      <c r="F8" s="15"/>
      <c r="G8" s="16"/>
      <c r="H8" s="16"/>
      <c r="I8" s="16"/>
      <c r="J8" s="15"/>
      <c r="K8" s="16"/>
      <c r="L8" s="16"/>
      <c r="M8" s="15"/>
      <c r="N8" s="16"/>
      <c r="O8" s="16"/>
    </row>
    <row r="9" spans="1:15" s="16" customFormat="1" ht="13.15" customHeight="1">
      <c r="B9" s="79" t="s">
        <v>246</v>
      </c>
      <c r="C9" s="79"/>
      <c r="D9" s="5"/>
      <c r="E9" s="13"/>
    </row>
    <row r="10" spans="1:15" s="16" customFormat="1" ht="13.15" customHeight="1">
      <c r="B10" s="209" t="s">
        <v>214</v>
      </c>
      <c r="C10" s="209"/>
      <c r="D10" s="80">
        <v>2.4446800000000001E-2</v>
      </c>
      <c r="E10" s="13"/>
    </row>
    <row r="11" spans="1:15" s="16" customFormat="1" ht="13.15" customHeight="1">
      <c r="B11" s="212" t="s">
        <v>247</v>
      </c>
      <c r="C11" s="213"/>
      <c r="D11" s="81">
        <v>7000</v>
      </c>
      <c r="E11" s="5"/>
    </row>
    <row r="12" spans="1:15" s="25" customFormat="1" ht="12.95">
      <c r="B12" s="101"/>
      <c r="C12" s="101"/>
      <c r="D12" s="102"/>
      <c r="E12" s="28"/>
    </row>
    <row r="13" spans="1:15" s="16" customFormat="1" ht="12.75" customHeight="1">
      <c r="B13" s="79" t="s">
        <v>248</v>
      </c>
      <c r="C13" s="79"/>
      <c r="D13" s="82"/>
      <c r="E13" s="5"/>
    </row>
    <row r="14" spans="1:15" s="16" customFormat="1" ht="12.95">
      <c r="B14" s="209" t="s">
        <v>50</v>
      </c>
      <c r="C14" s="209"/>
      <c r="D14" s="83">
        <f>C23*D11*12</f>
        <v>2524031.1547801476</v>
      </c>
      <c r="E14" s="84"/>
    </row>
    <row r="15" spans="1:15" s="16" customFormat="1" ht="12.95">
      <c r="B15" s="209" t="s">
        <v>51</v>
      </c>
      <c r="C15" s="209"/>
      <c r="D15" s="83">
        <f>C24*D11*12</f>
        <v>2585520</v>
      </c>
      <c r="E15" s="84"/>
    </row>
    <row r="16" spans="1:15" s="16" customFormat="1" ht="12.95">
      <c r="B16" s="209" t="s">
        <v>52</v>
      </c>
      <c r="C16" s="209"/>
      <c r="D16" s="83">
        <f>C25*D11*12</f>
        <v>2648520</v>
      </c>
      <c r="E16" s="84"/>
    </row>
    <row r="17" spans="2:5" s="16" customFormat="1" ht="12.95">
      <c r="B17" s="209" t="s">
        <v>53</v>
      </c>
      <c r="C17" s="209"/>
      <c r="D17" s="83">
        <f>C26*D11*12</f>
        <v>2713199.9999999995</v>
      </c>
      <c r="E17" s="84"/>
    </row>
    <row r="18" spans="2:5" s="16" customFormat="1" ht="12.95">
      <c r="B18" s="210" t="s">
        <v>54</v>
      </c>
      <c r="C18" s="211"/>
      <c r="D18" s="83">
        <f>C27*D11*12</f>
        <v>2779560.0000000005</v>
      </c>
      <c r="E18" s="84"/>
    </row>
    <row r="19" spans="2:5" s="16" customFormat="1" ht="12.95">
      <c r="B19" s="210" t="s">
        <v>55</v>
      </c>
      <c r="C19" s="211"/>
      <c r="D19" s="83">
        <f>C28*D11*12</f>
        <v>2847600</v>
      </c>
      <c r="E19" s="84"/>
    </row>
    <row r="20" spans="2:5" s="16" customFormat="1" ht="12.95">
      <c r="B20" s="79"/>
      <c r="C20" s="79"/>
      <c r="D20" s="5"/>
      <c r="E20" s="5"/>
    </row>
    <row r="21" spans="2:5" s="16" customFormat="1" ht="12.95">
      <c r="B21" s="79" t="s">
        <v>249</v>
      </c>
      <c r="C21" s="79"/>
      <c r="D21" s="5"/>
      <c r="E21" s="5"/>
    </row>
    <row r="22" spans="2:5" s="16" customFormat="1" ht="26.25" customHeight="1">
      <c r="C22" s="85" t="s">
        <v>250</v>
      </c>
      <c r="D22" s="147"/>
      <c r="E22" s="147"/>
    </row>
    <row r="23" spans="2:5" s="16" customFormat="1" ht="12.75" customHeight="1">
      <c r="B23" s="90" t="s">
        <v>223</v>
      </c>
      <c r="C23" s="91">
        <v>30.047989937858901</v>
      </c>
      <c r="D23" s="148"/>
      <c r="E23" s="148"/>
    </row>
    <row r="24" spans="2:5" s="16" customFormat="1" ht="12.75" customHeight="1">
      <c r="B24" s="90" t="s">
        <v>224</v>
      </c>
      <c r="C24" s="92">
        <f t="shared" ref="C24:C28" si="0">ROUND(IF(ISBLANK(C23),0,C23*(1+$D$10)),2)</f>
        <v>30.78</v>
      </c>
      <c r="D24" s="102"/>
      <c r="E24" s="102"/>
    </row>
    <row r="25" spans="2:5" s="16" customFormat="1" ht="12.6">
      <c r="B25" s="90" t="s">
        <v>225</v>
      </c>
      <c r="C25" s="92">
        <f t="shared" si="0"/>
        <v>31.53</v>
      </c>
      <c r="D25" s="102"/>
      <c r="E25" s="102"/>
    </row>
    <row r="26" spans="2:5" s="16" customFormat="1" ht="12.6">
      <c r="B26" s="90" t="s">
        <v>226</v>
      </c>
      <c r="C26" s="92">
        <f t="shared" si="0"/>
        <v>32.299999999999997</v>
      </c>
      <c r="D26" s="102"/>
      <c r="E26" s="102"/>
    </row>
    <row r="27" spans="2:5" s="16" customFormat="1" ht="24.95">
      <c r="B27" s="90" t="s">
        <v>227</v>
      </c>
      <c r="C27" s="92">
        <f t="shared" si="0"/>
        <v>33.090000000000003</v>
      </c>
      <c r="D27" s="102"/>
      <c r="E27" s="102"/>
    </row>
    <row r="28" spans="2:5" s="16" customFormat="1" ht="24.95">
      <c r="B28" s="90" t="s">
        <v>228</v>
      </c>
      <c r="C28" s="92">
        <f t="shared" si="0"/>
        <v>33.9</v>
      </c>
      <c r="D28" s="102"/>
      <c r="E28" s="102"/>
    </row>
    <row r="29" spans="2:5" s="16" customFormat="1" ht="12.6"/>
    <row r="30" spans="2:5" s="16" customFormat="1" ht="12.6"/>
    <row r="31" spans="2:5" s="25" customFormat="1">
      <c r="B31" s="103" t="s">
        <v>251</v>
      </c>
      <c r="C31" s="11"/>
      <c r="D31" s="11"/>
      <c r="E31" s="11"/>
    </row>
    <row r="32" spans="2:5" s="16" customFormat="1" ht="31.5">
      <c r="B32" s="94" t="s">
        <v>66</v>
      </c>
      <c r="C32" s="85" t="s">
        <v>252</v>
      </c>
      <c r="D32" s="147"/>
      <c r="E32" s="147"/>
    </row>
    <row r="33" spans="2:5" s="16" customFormat="1" ht="12.6">
      <c r="B33" s="95" t="s">
        <v>253</v>
      </c>
      <c r="C33" s="96">
        <v>0.05</v>
      </c>
      <c r="D33" s="149"/>
      <c r="E33" s="149"/>
    </row>
    <row r="34" spans="2:5" s="16" customFormat="1" ht="12.6">
      <c r="B34" s="97" t="s">
        <v>254</v>
      </c>
      <c r="C34" s="96">
        <v>0.48</v>
      </c>
      <c r="D34" s="149"/>
      <c r="E34" s="149"/>
    </row>
    <row r="35" spans="2:5" s="16" customFormat="1" ht="12.6">
      <c r="B35" s="97" t="s">
        <v>255</v>
      </c>
      <c r="C35" s="96">
        <v>3</v>
      </c>
      <c r="D35" s="149"/>
      <c r="E35" s="149"/>
    </row>
    <row r="36" spans="2:5" s="16" customFormat="1" ht="12.6">
      <c r="B36" s="97" t="s">
        <v>239</v>
      </c>
      <c r="C36" s="96"/>
      <c r="D36" s="149"/>
      <c r="E36" s="149"/>
    </row>
    <row r="37" spans="2:5" s="16" customFormat="1" ht="12.6">
      <c r="B37" s="97"/>
      <c r="C37" s="96"/>
      <c r="D37" s="149"/>
      <c r="E37" s="149"/>
    </row>
    <row r="38" spans="2:5" s="16" customFormat="1" ht="12.6">
      <c r="B38" s="97"/>
      <c r="C38" s="96"/>
      <c r="D38" s="149"/>
      <c r="E38" s="149"/>
    </row>
    <row r="39" spans="2:5" s="16" customFormat="1" ht="12.6">
      <c r="B39" s="97"/>
      <c r="C39" s="96"/>
      <c r="D39" s="149"/>
      <c r="E39" s="149"/>
    </row>
    <row r="40" spans="2:5" s="16" customFormat="1" ht="12.6">
      <c r="B40" s="97"/>
      <c r="C40" s="96"/>
      <c r="D40" s="149"/>
      <c r="E40" s="149"/>
    </row>
    <row r="41" spans="2:5" s="16" customFormat="1" ht="12.6">
      <c r="B41" s="97"/>
      <c r="C41" s="96"/>
      <c r="D41" s="149"/>
      <c r="E41" s="149"/>
    </row>
    <row r="42" spans="2:5" s="16" customFormat="1" ht="12.6">
      <c r="B42" s="97"/>
      <c r="C42" s="96"/>
      <c r="D42" s="149"/>
      <c r="E42" s="149"/>
    </row>
    <row r="43" spans="2:5" s="16" customFormat="1" ht="12.6">
      <c r="B43" s="97"/>
      <c r="C43" s="96"/>
      <c r="D43" s="149"/>
      <c r="E43" s="149"/>
    </row>
    <row r="44" spans="2:5" s="16" customFormat="1" ht="12.6">
      <c r="B44" s="97"/>
      <c r="C44" s="96"/>
      <c r="D44" s="149"/>
      <c r="E44" s="149"/>
    </row>
    <row r="45" spans="2:5" s="16" customFormat="1" ht="12.6">
      <c r="B45" s="97"/>
      <c r="C45" s="96"/>
      <c r="D45" s="149"/>
      <c r="E45" s="149"/>
    </row>
    <row r="46" spans="2:5" s="16" customFormat="1" ht="12.6">
      <c r="B46" s="97"/>
      <c r="C46" s="96"/>
      <c r="D46" s="149"/>
      <c r="E46" s="149"/>
    </row>
    <row r="47" spans="2:5" s="16" customFormat="1" ht="12.6">
      <c r="B47" s="97"/>
      <c r="C47" s="96"/>
      <c r="D47" s="149"/>
      <c r="E47" s="149"/>
    </row>
    <row r="48" spans="2:5" s="16" customFormat="1" ht="12.6">
      <c r="B48" s="97"/>
      <c r="C48" s="96"/>
      <c r="D48" s="149"/>
      <c r="E48" s="149"/>
    </row>
    <row r="49" spans="2:5" s="16" customFormat="1" ht="12.6">
      <c r="B49" s="97"/>
      <c r="C49" s="96"/>
      <c r="D49" s="149"/>
      <c r="E49" s="149"/>
    </row>
    <row r="50" spans="2:5" s="16" customFormat="1" ht="12.6">
      <c r="B50" s="97"/>
      <c r="C50" s="96"/>
      <c r="D50" s="149"/>
      <c r="E50" s="149"/>
    </row>
    <row r="51" spans="2:5" s="16" customFormat="1" ht="12.6">
      <c r="B51" s="97"/>
      <c r="C51" s="96"/>
      <c r="D51" s="149"/>
      <c r="E51" s="149"/>
    </row>
    <row r="52" spans="2:5" s="16" customFormat="1" ht="12.95">
      <c r="B52" s="98" t="s">
        <v>61</v>
      </c>
      <c r="C52" s="99">
        <f>SUM(C33:C51)</f>
        <v>3.5300000000000002</v>
      </c>
      <c r="D52" s="150"/>
      <c r="E52" s="150"/>
    </row>
    <row r="53" spans="2:5" s="16" customFormat="1" ht="12.6"/>
    <row r="54" spans="2:5" s="16" customFormat="1" ht="12.6"/>
    <row r="55" spans="2:5" s="16" customFormat="1" ht="12.6"/>
    <row r="56" spans="2:5" s="16" customFormat="1" ht="12.6"/>
    <row r="57" spans="2:5" s="16" customFormat="1" hidden="1">
      <c r="B57" s="94" t="s">
        <v>66</v>
      </c>
      <c r="C57"/>
      <c r="D57"/>
      <c r="E57"/>
    </row>
    <row r="58" spans="2:5" s="16" customFormat="1" ht="12.6" hidden="1">
      <c r="B58" s="16" t="str">
        <f>'5. Key Staff'!B12</f>
        <v>Project Manager</v>
      </c>
    </row>
    <row r="59" spans="2:5" s="16" customFormat="1" ht="12.6" hidden="1">
      <c r="B59" s="16" t="str">
        <f>'5. Key Staff'!B13</f>
        <v>Operations Supervisor</v>
      </c>
    </row>
    <row r="60" spans="2:5" s="16" customFormat="1" ht="12.6" hidden="1">
      <c r="B60" s="16" t="str">
        <f>'5. Key Staff'!B14</f>
        <v>Information Systems Coordinator</v>
      </c>
    </row>
    <row r="61" spans="2:5" s="16" customFormat="1" ht="12.6" hidden="1">
      <c r="B61" s="16" t="str">
        <f>'5. Key Staff'!B15</f>
        <v>Training Coordinator</v>
      </c>
    </row>
    <row r="62" spans="2:5" s="16" customFormat="1" ht="12.6" hidden="1">
      <c r="B62" s="16" t="str">
        <f>'5. Key Staff'!B16</f>
        <v>Level of Care Determination Advisor</v>
      </c>
    </row>
    <row r="63" spans="2:5" s="16" customFormat="1" ht="12.6" hidden="1">
      <c r="B63" s="16" t="str">
        <f>IF('6. Other Staff'!B12="&lt;Specify&gt;","",'6. Other Staff'!B12)</f>
        <v>LOC Assessor</v>
      </c>
    </row>
    <row r="64" spans="2:5" s="16" customFormat="1" ht="12.6" hidden="1">
      <c r="B64" s="16" t="str">
        <f>IF('6. Other Staff'!B13="&lt;Specify&gt;","",'6. Other Staff'!B13)</f>
        <v>PASRR Level II Evaluator</v>
      </c>
    </row>
    <row r="65" spans="2:2" s="16" customFormat="1" ht="12.6" hidden="1">
      <c r="B65" s="16" t="str">
        <f>IF('6. Other Staff'!B14="&lt;Specify&gt;","",'6. Other Staff'!B14)</f>
        <v>Intake Counselor</v>
      </c>
    </row>
    <row r="66" spans="2:2" s="16" customFormat="1" ht="12.6" hidden="1">
      <c r="B66" s="16" t="str">
        <f>IF('6. Other Staff'!B15="&lt;Specify&gt;","",'6. Other Staff'!B15)</f>
        <v>Quality Manager</v>
      </c>
    </row>
    <row r="67" spans="2:2" s="16" customFormat="1" ht="12.6" hidden="1">
      <c r="B67" s="16" t="str">
        <f>IF('6. Other Staff'!B16="&lt;Specify&gt;","",'6. Other Staff'!B16)</f>
        <v>Quality Analyst</v>
      </c>
    </row>
    <row r="68" spans="2:2" s="16" customFormat="1" ht="12.6" hidden="1">
      <c r="B68" s="16" t="str">
        <f>IF('6. Other Staff'!B17="&lt;Specify&gt;","",'6. Other Staff'!B17)</f>
        <v>LOC Regional Supervisors</v>
      </c>
    </row>
    <row r="69" spans="2:2" s="16" customFormat="1" ht="12.6" hidden="1">
      <c r="B69" s="16" t="str">
        <f>IF('6. Other Staff'!B18="&lt;Specify&gt;","",'6. Other Staff'!B18)</f>
        <v xml:space="preserve">LOC Lead </v>
      </c>
    </row>
    <row r="70" spans="2:2" s="16" customFormat="1" ht="12.6" hidden="1">
      <c r="B70" s="16" t="str">
        <f>IF('6. Other Staff'!B19="&lt;Specify&gt;","",'6. Other Staff'!B19)</f>
        <v>LOC Clinical Reviewer</v>
      </c>
    </row>
    <row r="71" spans="2:2" s="16" customFormat="1" ht="12.6" hidden="1">
      <c r="B71" s="16" t="str">
        <f>IF('6. Other Staff'!B20="&lt;Specify&gt;","",'6. Other Staff'!B20)</f>
        <v>Level 1 Clinical Reviewer</v>
      </c>
    </row>
    <row r="72" spans="2:2" s="16" customFormat="1" ht="12.6" hidden="1">
      <c r="B72" s="16" t="str">
        <f>IF('6. Other Staff'!B21="&lt;Specify&gt;","",'6. Other Staff'!B21)</f>
        <v>CSR's</v>
      </c>
    </row>
    <row r="73" spans="2:2" s="16" customFormat="1" ht="12.6" hidden="1">
      <c r="B73" s="16" t="str">
        <f>IF('6. Other Staff'!B22="&lt;Specify&gt;","",'6. Other Staff'!B22)</f>
        <v>PASRR Level II Quality Clinicians</v>
      </c>
    </row>
    <row r="74" spans="2:2" s="16" customFormat="1" ht="12.6" hidden="1">
      <c r="B74" s="16" t="str">
        <f>IF('6. Other Staff'!B23="&lt;Specify&gt;","",'6. Other Staff'!B23)</f>
        <v>Scheduling Support</v>
      </c>
    </row>
    <row r="75" spans="2:2" s="16" customFormat="1" ht="12.6" hidden="1">
      <c r="B75" s="16" t="str">
        <f>IF('6. Other Staff'!B24="&lt;Specify&gt;","",'6. Other Staff'!B24)</f>
        <v>Training Manager</v>
      </c>
    </row>
    <row r="76" spans="2:2" s="16" customFormat="1" ht="12.6" hidden="1">
      <c r="B76" s="16" t="str">
        <f>IF('6. Other Staff'!B25="&lt;Specify&gt;","",'6. Other Staff'!B25)</f>
        <v>Training Specialist</v>
      </c>
    </row>
    <row r="77" spans="2:2" s="16" customFormat="1" ht="12.6" hidden="1">
      <c r="B77" s="16" t="str">
        <f>IF('6. Other Staff'!B26="&lt;Specify&gt;","",'6. Other Staff'!B26)</f>
        <v>Risk Mgmt Manager</v>
      </c>
    </row>
    <row r="78" spans="2:2" s="16" customFormat="1" ht="12.6" hidden="1">
      <c r="B78" s="16" t="str">
        <f>IF('6. Other Staff'!B27="&lt;Specify&gt;","",'6. Other Staff'!B27)</f>
        <v>Comms Manager</v>
      </c>
    </row>
    <row r="79" spans="2:2" s="16" customFormat="1" ht="12.6" hidden="1">
      <c r="B79" s="16" t="str">
        <f>IF('6. Other Staff'!B28="&lt;Specify&gt;","",'6. Other Staff'!B28)</f>
        <v>Comms Specialist</v>
      </c>
    </row>
    <row r="80" spans="2:2" s="16" customFormat="1" ht="12.6" hidden="1">
      <c r="B80" s="16" t="str">
        <f>IF('6. Other Staff'!B29="&lt;Specify&gt;","",'6. Other Staff'!B29)</f>
        <v>Data &amp; Analytics Manager</v>
      </c>
    </row>
    <row r="81" spans="2:2" s="16" customFormat="1" ht="12.6" hidden="1">
      <c r="B81" s="16" t="str">
        <f>IF('6. Other Staff'!B30="&lt;Specify&gt;","",'6. Other Staff'!B30)</f>
        <v>Date &amp; Analytics Analyst</v>
      </c>
    </row>
    <row r="82" spans="2:2" s="16" customFormat="1" ht="12.6" hidden="1">
      <c r="B82" s="16" t="str">
        <f>IF('6. Other Staff'!B31="&lt;Specify&gt;","",'6. Other Staff'!B31)</f>
        <v>Knowledge Mgmt Manager</v>
      </c>
    </row>
    <row r="83" spans="2:2" s="16" customFormat="1" ht="12.6" hidden="1">
      <c r="B83" s="16" t="str">
        <f>IF('6. Other Staff'!B32="&lt;Specify&gt;","",'6. Other Staff'!B32)</f>
        <v>Knowledge Mgmt Assoc. Analyst</v>
      </c>
    </row>
    <row r="84" spans="2:2" s="16" customFormat="1" ht="12.6" hidden="1">
      <c r="B84" s="16" t="str">
        <f>IF('6. Other Staff'!B33="&lt;Specify&gt;","",'6. Other Staff'!B33)</f>
        <v>Administrative Support Coordinators</v>
      </c>
    </row>
    <row r="85" spans="2:2" s="16" customFormat="1" ht="12.6" hidden="1">
      <c r="B85" s="16" t="str">
        <f>IF('6. Other Staff'!B34="&lt;Specify&gt;","",'6. Other Staff'!B34)</f>
        <v>Project Director</v>
      </c>
    </row>
    <row r="86" spans="2:2" s="16" customFormat="1" ht="12.6" hidden="1">
      <c r="B86" s="16" t="str">
        <f>IF('6. Other Staff'!B35="&lt;Specify&gt;","",'6. Other Staff'!B35)</f>
        <v>PASRR Supervisor</v>
      </c>
    </row>
    <row r="87" spans="2:2" s="16" customFormat="1" ht="12.6" hidden="1">
      <c r="B87" s="16" t="str">
        <f>IF('6. Other Staff'!B36="&lt;Specify&gt;","",'6. Other Staff'!B36)</f>
        <v>Intake Counselor Supervisor</v>
      </c>
    </row>
    <row r="88" spans="2:2" s="16" customFormat="1" ht="12.6" hidden="1">
      <c r="B88" s="16" t="str">
        <f>IF('6. Other Staff'!B37="&lt;Specify&gt;","",'6. Other Staff'!B37)</f>
        <v xml:space="preserve">Reporting and Analytics Analyst </v>
      </c>
    </row>
    <row r="89" spans="2:2" s="16" customFormat="1" ht="12.6" hidden="1">
      <c r="B89" s="16" t="str">
        <f>IF('6. Other Staff'!B38="&lt;Specify&gt;","",'6. Other Staff'!B38)</f>
        <v>Stakeholder Outreach Spec.</v>
      </c>
    </row>
    <row r="90" spans="2:2" s="16" customFormat="1" ht="12.6" hidden="1">
      <c r="B90" s="16" t="str">
        <f>IF('6. Other Staff'!B39="&lt;Specify&gt;","",'6. Other Staff'!B39)</f>
        <v>Human Resource Specialist</v>
      </c>
    </row>
    <row r="91" spans="2:2" s="16" customFormat="1" ht="12.6" hidden="1">
      <c r="B91" s="16" t="str">
        <f>IF('6. Other Staff'!B40="&lt;Specify&gt;","",'6. Other Staff'!B40)</f>
        <v>Customer Support Supervisor</v>
      </c>
    </row>
    <row r="92" spans="2:2" s="16" customFormat="1" ht="12.6" hidden="1">
      <c r="B92" s="16" t="str">
        <f>IF('6. Other Staff'!B41="&lt;Specify&gt;","",'6. Other Staff'!B41)</f>
        <v>Implementation Advisor</v>
      </c>
    </row>
    <row r="93" spans="2:2" s="16" customFormat="1" ht="12.6" hidden="1">
      <c r="B93" s="16" t="str">
        <f>IF('6. Other Staff'!B42="&lt;Specify&gt;","",'6. Other Staff'!B42)</f>
        <v>Implementation Manager</v>
      </c>
    </row>
    <row r="94" spans="2:2" s="16" customFormat="1" ht="12.6" hidden="1">
      <c r="B94" s="16" t="str">
        <f>IF('6. Other Staff'!B43="&lt;Specify&gt;","",'6. Other Staff'!B43)</f>
        <v>Implementation Analyst</v>
      </c>
    </row>
    <row r="95" spans="2:2" s="16" customFormat="1" ht="12.6" hidden="1">
      <c r="B95" s="16" t="str">
        <f>IF('6. Other Staff'!B44="&lt;Specify&gt;","",'6. Other Staff'!B44)</f>
        <v>OCM Advisor</v>
      </c>
    </row>
    <row r="96" spans="2:2" s="16" customFormat="1" ht="12.6">
      <c r="B96" s="100"/>
    </row>
    <row r="97" spans="2:2" s="16" customFormat="1" ht="12.6">
      <c r="B97" s="100"/>
    </row>
    <row r="98" spans="2:2" s="16" customFormat="1" ht="12.6">
      <c r="B98" s="100"/>
    </row>
    <row r="99" spans="2:2" s="16" customFormat="1" ht="12.6">
      <c r="B99" s="100"/>
    </row>
    <row r="100" spans="2:2" s="16" customFormat="1" ht="12.6">
      <c r="B100" s="100"/>
    </row>
    <row r="101" spans="2:2" s="16" customFormat="1" ht="12.6">
      <c r="B101" s="100"/>
    </row>
    <row r="102" spans="2:2" s="16" customFormat="1" ht="12.6">
      <c r="B102" s="100"/>
    </row>
    <row r="103" spans="2:2" s="16" customFormat="1" ht="12.6">
      <c r="B103" s="100"/>
    </row>
  </sheetData>
  <sheetProtection algorithmName="SHA-512" hashValue="ODMZ9HpG3IKO/rJt5WwglOM0P1gZkJhalLmBtnknRdMpamomftKmiM/WkFw62yt1Fzq8iQxZCfnu9dP5oZaynw==" saltValue="tg1CQgPQkbF6wuiQcYisOw==" spinCount="100000" sheet="1" objects="1" scenarios="1"/>
  <mergeCells count="12">
    <mergeCell ref="B19:C19"/>
    <mergeCell ref="F2:I2"/>
    <mergeCell ref="F3:I3"/>
    <mergeCell ref="B5:G5"/>
    <mergeCell ref="B6:I6"/>
    <mergeCell ref="B10:C10"/>
    <mergeCell ref="B11:C11"/>
    <mergeCell ref="B14:C14"/>
    <mergeCell ref="B15:C15"/>
    <mergeCell ref="B16:C16"/>
    <mergeCell ref="B17:C17"/>
    <mergeCell ref="B18:C18"/>
  </mergeCells>
  <dataValidations count="2">
    <dataValidation type="list" allowBlank="1" showInputMessage="1" showErrorMessage="1" error="You must select a position from the drop down menu. New positions canbe added in the &quot;Other Staff&quot; sheet. " promptTitle="Select a Position" prompt="Please select a position from the drop down menu. New positions can be added in the &quot;Other Staff&quot; sheet. " sqref="B33:B51" xr:uid="{C023BB00-9E0A-4127-BA12-4BD4F9F9466A}">
      <formula1>$B$58:$B$95</formula1>
    </dataValidation>
    <dataValidation type="list" allowBlank="1" showInputMessage="1" showErrorMessage="1" error="You must select a position from the drop down menu. New positions canbe added in the &quot;Other Staff&quot; sheet. " promptTitle="Select a Position" prompt="Please select a position from the drop down menu. New positions can be added in the &quot;Other Staff&quot; sheet. " sqref="IX33:IX51 WVJ33:WVJ51 WLN33:WLN51 WBR33:WBR51 VRV33:VRV51 VHZ33:VHZ51 UYD33:UYD51 UOH33:UOH51 UEL33:UEL51 TUP33:TUP51 TKT33:TKT51 TAX33:TAX51 SRB33:SRB51 SHF33:SHF51 RXJ33:RXJ51 RNN33:RNN51 RDR33:RDR51 QTV33:QTV51 QJZ33:QJZ51 QAD33:QAD51 PQH33:PQH51 PGL33:PGL51 OWP33:OWP51 OMT33:OMT51 OCX33:OCX51 NTB33:NTB51 NJF33:NJF51 MZJ33:MZJ51 MPN33:MPN51 MFR33:MFR51 LVV33:LVV51 LLZ33:LLZ51 LCD33:LCD51 KSH33:KSH51 KIL33:KIL51 JYP33:JYP51 JOT33:JOT51 JEX33:JEX51 IVB33:IVB51 ILF33:ILF51 IBJ33:IBJ51 HRN33:HRN51 HHR33:HHR51 GXV33:GXV51 GNZ33:GNZ51 GED33:GED51 FUH33:FUH51 FKL33:FKL51 FAP33:FAP51 EQT33:EQT51 EGX33:EGX51 DXB33:DXB51 DNF33:DNF51 DDJ33:DDJ51 CTN33:CTN51 CJR33:CJR51 BZV33:BZV51 BPZ33:BPZ51 BGD33:BGD51 AWH33:AWH51 AML33:AML51 ACP33:ACP51 ST33:ST51" xr:uid="{FD9948FF-F658-4154-BDAC-91010CD09716}">
      <formula1>$B$57:$B$90</formula1>
    </dataValidation>
  </dataValidations>
  <pageMargins left="0.7" right="0.7" top="0.75" bottom="0.75" header="0.3" footer="0.3"/>
  <pageSetup scale="70" orientation="landscape" horizontalDpi="1200" verticalDpi="1200" r:id="rId1"/>
  <rowBreaks count="1" manualBreakCount="1">
    <brk id="30" max="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CBECB0-9E5A-4027-BAFA-7BB3403E59A7}">
  <dimension ref="A1:O103"/>
  <sheetViews>
    <sheetView zoomScale="115" zoomScaleNormal="115" workbookViewId="0">
      <pane ySplit="6" topLeftCell="A13" activePane="bottomLeft" state="frozen"/>
      <selection pane="bottomLeft" activeCell="D30" sqref="D30"/>
    </sheetView>
  </sheetViews>
  <sheetFormatPr defaultRowHeight="14.45"/>
  <cols>
    <col min="1" max="1" width="2.7109375" style="11" customWidth="1"/>
    <col min="2" max="2" width="28.140625" style="11" customWidth="1"/>
    <col min="3" max="3" width="29.7109375" style="11" customWidth="1"/>
    <col min="4" max="6" width="25.7109375" style="11" customWidth="1"/>
    <col min="7" max="7" width="12.28515625" style="11" customWidth="1"/>
    <col min="8" max="8" width="14.85546875" style="11" customWidth="1"/>
    <col min="9" max="9" width="11" style="11" customWidth="1"/>
    <col min="10" max="10" width="12.28515625" style="11" customWidth="1"/>
    <col min="11" max="11" width="14.5703125" style="11" customWidth="1"/>
    <col min="12" max="12" width="11" style="11" customWidth="1"/>
    <col min="13" max="13" width="12.28515625" style="11" customWidth="1"/>
    <col min="14" max="14" width="14.42578125" style="11" customWidth="1"/>
    <col min="15" max="15" width="11" style="11" customWidth="1"/>
    <col min="16" max="16" width="12.28515625" style="11" customWidth="1"/>
    <col min="17" max="17" width="14.5703125" style="11" customWidth="1"/>
    <col min="18" max="18" width="11" style="11" customWidth="1"/>
    <col min="19" max="19" width="12.28515625" style="11" customWidth="1"/>
    <col min="20" max="20" width="14.5703125" style="11" customWidth="1"/>
    <col min="21" max="21" width="11" style="11" customWidth="1"/>
    <col min="22" max="22" width="12.28515625" style="11" customWidth="1"/>
    <col min="23" max="23" width="14.5703125" style="11" customWidth="1"/>
    <col min="24" max="24" width="11" style="11" customWidth="1"/>
    <col min="25" max="255" width="9.140625" style="11"/>
    <col min="256" max="256" width="2.7109375" style="11" customWidth="1"/>
    <col min="257" max="257" width="25.7109375" style="11" customWidth="1"/>
    <col min="258" max="258" width="11" style="11" customWidth="1"/>
    <col min="259" max="262" width="25.7109375" style="11" customWidth="1"/>
    <col min="263" max="263" width="12.28515625" style="11" customWidth="1"/>
    <col min="264" max="264" width="14.85546875" style="11" customWidth="1"/>
    <col min="265" max="265" width="11" style="11" customWidth="1"/>
    <col min="266" max="266" width="12.28515625" style="11" customWidth="1"/>
    <col min="267" max="267" width="14.5703125" style="11" customWidth="1"/>
    <col min="268" max="268" width="11" style="11" customWidth="1"/>
    <col min="269" max="269" width="12.28515625" style="11" customWidth="1"/>
    <col min="270" max="270" width="14.42578125" style="11" customWidth="1"/>
    <col min="271" max="271" width="11" style="11" customWidth="1"/>
    <col min="272" max="272" width="12.28515625" style="11" customWidth="1"/>
    <col min="273" max="273" width="14.5703125" style="11" customWidth="1"/>
    <col min="274" max="274" width="11" style="11" customWidth="1"/>
    <col min="275" max="275" width="12.28515625" style="11" customWidth="1"/>
    <col min="276" max="276" width="14.5703125" style="11" customWidth="1"/>
    <col min="277" max="277" width="11" style="11" customWidth="1"/>
    <col min="278" max="278" width="12.28515625" style="11" customWidth="1"/>
    <col min="279" max="279" width="14.5703125" style="11" customWidth="1"/>
    <col min="280" max="280" width="11" style="11" customWidth="1"/>
    <col min="281" max="511" width="9.140625" style="11"/>
    <col min="512" max="512" width="2.7109375" style="11" customWidth="1"/>
    <col min="513" max="513" width="25.7109375" style="11" customWidth="1"/>
    <col min="514" max="514" width="11" style="11" customWidth="1"/>
    <col min="515" max="518" width="25.7109375" style="11" customWidth="1"/>
    <col min="519" max="519" width="12.28515625" style="11" customWidth="1"/>
    <col min="520" max="520" width="14.85546875" style="11" customWidth="1"/>
    <col min="521" max="521" width="11" style="11" customWidth="1"/>
    <col min="522" max="522" width="12.28515625" style="11" customWidth="1"/>
    <col min="523" max="523" width="14.5703125" style="11" customWidth="1"/>
    <col min="524" max="524" width="11" style="11" customWidth="1"/>
    <col min="525" max="525" width="12.28515625" style="11" customWidth="1"/>
    <col min="526" max="526" width="14.42578125" style="11" customWidth="1"/>
    <col min="527" max="527" width="11" style="11" customWidth="1"/>
    <col min="528" max="528" width="12.28515625" style="11" customWidth="1"/>
    <col min="529" max="529" width="14.5703125" style="11" customWidth="1"/>
    <col min="530" max="530" width="11" style="11" customWidth="1"/>
    <col min="531" max="531" width="12.28515625" style="11" customWidth="1"/>
    <col min="532" max="532" width="14.5703125" style="11" customWidth="1"/>
    <col min="533" max="533" width="11" style="11" customWidth="1"/>
    <col min="534" max="534" width="12.28515625" style="11" customWidth="1"/>
    <col min="535" max="535" width="14.5703125" style="11" customWidth="1"/>
    <col min="536" max="536" width="11" style="11" customWidth="1"/>
    <col min="537" max="767" width="9.140625" style="11"/>
    <col min="768" max="768" width="2.7109375" style="11" customWidth="1"/>
    <col min="769" max="769" width="25.7109375" style="11" customWidth="1"/>
    <col min="770" max="770" width="11" style="11" customWidth="1"/>
    <col min="771" max="774" width="25.7109375" style="11" customWidth="1"/>
    <col min="775" max="775" width="12.28515625" style="11" customWidth="1"/>
    <col min="776" max="776" width="14.85546875" style="11" customWidth="1"/>
    <col min="777" max="777" width="11" style="11" customWidth="1"/>
    <col min="778" max="778" width="12.28515625" style="11" customWidth="1"/>
    <col min="779" max="779" width="14.5703125" style="11" customWidth="1"/>
    <col min="780" max="780" width="11" style="11" customWidth="1"/>
    <col min="781" max="781" width="12.28515625" style="11" customWidth="1"/>
    <col min="782" max="782" width="14.42578125" style="11" customWidth="1"/>
    <col min="783" max="783" width="11" style="11" customWidth="1"/>
    <col min="784" max="784" width="12.28515625" style="11" customWidth="1"/>
    <col min="785" max="785" width="14.5703125" style="11" customWidth="1"/>
    <col min="786" max="786" width="11" style="11" customWidth="1"/>
    <col min="787" max="787" width="12.28515625" style="11" customWidth="1"/>
    <col min="788" max="788" width="14.5703125" style="11" customWidth="1"/>
    <col min="789" max="789" width="11" style="11" customWidth="1"/>
    <col min="790" max="790" width="12.28515625" style="11" customWidth="1"/>
    <col min="791" max="791" width="14.5703125" style="11" customWidth="1"/>
    <col min="792" max="792" width="11" style="11" customWidth="1"/>
    <col min="793" max="1023" width="9.140625" style="11"/>
    <col min="1024" max="1024" width="2.7109375" style="11" customWidth="1"/>
    <col min="1025" max="1025" width="25.7109375" style="11" customWidth="1"/>
    <col min="1026" max="1026" width="11" style="11" customWidth="1"/>
    <col min="1027" max="1030" width="25.7109375" style="11" customWidth="1"/>
    <col min="1031" max="1031" width="12.28515625" style="11" customWidth="1"/>
    <col min="1032" max="1032" width="14.85546875" style="11" customWidth="1"/>
    <col min="1033" max="1033" width="11" style="11" customWidth="1"/>
    <col min="1034" max="1034" width="12.28515625" style="11" customWidth="1"/>
    <col min="1035" max="1035" width="14.5703125" style="11" customWidth="1"/>
    <col min="1036" max="1036" width="11" style="11" customWidth="1"/>
    <col min="1037" max="1037" width="12.28515625" style="11" customWidth="1"/>
    <col min="1038" max="1038" width="14.42578125" style="11" customWidth="1"/>
    <col min="1039" max="1039" width="11" style="11" customWidth="1"/>
    <col min="1040" max="1040" width="12.28515625" style="11" customWidth="1"/>
    <col min="1041" max="1041" width="14.5703125" style="11" customWidth="1"/>
    <col min="1042" max="1042" width="11" style="11" customWidth="1"/>
    <col min="1043" max="1043" width="12.28515625" style="11" customWidth="1"/>
    <col min="1044" max="1044" width="14.5703125" style="11" customWidth="1"/>
    <col min="1045" max="1045" width="11" style="11" customWidth="1"/>
    <col min="1046" max="1046" width="12.28515625" style="11" customWidth="1"/>
    <col min="1047" max="1047" width="14.5703125" style="11" customWidth="1"/>
    <col min="1048" max="1048" width="11" style="11" customWidth="1"/>
    <col min="1049" max="1279" width="9.140625" style="11"/>
    <col min="1280" max="1280" width="2.7109375" style="11" customWidth="1"/>
    <col min="1281" max="1281" width="25.7109375" style="11" customWidth="1"/>
    <col min="1282" max="1282" width="11" style="11" customWidth="1"/>
    <col min="1283" max="1286" width="25.7109375" style="11" customWidth="1"/>
    <col min="1287" max="1287" width="12.28515625" style="11" customWidth="1"/>
    <col min="1288" max="1288" width="14.85546875" style="11" customWidth="1"/>
    <col min="1289" max="1289" width="11" style="11" customWidth="1"/>
    <col min="1290" max="1290" width="12.28515625" style="11" customWidth="1"/>
    <col min="1291" max="1291" width="14.5703125" style="11" customWidth="1"/>
    <col min="1292" max="1292" width="11" style="11" customWidth="1"/>
    <col min="1293" max="1293" width="12.28515625" style="11" customWidth="1"/>
    <col min="1294" max="1294" width="14.42578125" style="11" customWidth="1"/>
    <col min="1295" max="1295" width="11" style="11" customWidth="1"/>
    <col min="1296" max="1296" width="12.28515625" style="11" customWidth="1"/>
    <col min="1297" max="1297" width="14.5703125" style="11" customWidth="1"/>
    <col min="1298" max="1298" width="11" style="11" customWidth="1"/>
    <col min="1299" max="1299" width="12.28515625" style="11" customWidth="1"/>
    <col min="1300" max="1300" width="14.5703125" style="11" customWidth="1"/>
    <col min="1301" max="1301" width="11" style="11" customWidth="1"/>
    <col min="1302" max="1302" width="12.28515625" style="11" customWidth="1"/>
    <col min="1303" max="1303" width="14.5703125" style="11" customWidth="1"/>
    <col min="1304" max="1304" width="11" style="11" customWidth="1"/>
    <col min="1305" max="1535" width="9.140625" style="11"/>
    <col min="1536" max="1536" width="2.7109375" style="11" customWidth="1"/>
    <col min="1537" max="1537" width="25.7109375" style="11" customWidth="1"/>
    <col min="1538" max="1538" width="11" style="11" customWidth="1"/>
    <col min="1539" max="1542" width="25.7109375" style="11" customWidth="1"/>
    <col min="1543" max="1543" width="12.28515625" style="11" customWidth="1"/>
    <col min="1544" max="1544" width="14.85546875" style="11" customWidth="1"/>
    <col min="1545" max="1545" width="11" style="11" customWidth="1"/>
    <col min="1546" max="1546" width="12.28515625" style="11" customWidth="1"/>
    <col min="1547" max="1547" width="14.5703125" style="11" customWidth="1"/>
    <col min="1548" max="1548" width="11" style="11" customWidth="1"/>
    <col min="1549" max="1549" width="12.28515625" style="11" customWidth="1"/>
    <col min="1550" max="1550" width="14.42578125" style="11" customWidth="1"/>
    <col min="1551" max="1551" width="11" style="11" customWidth="1"/>
    <col min="1552" max="1552" width="12.28515625" style="11" customWidth="1"/>
    <col min="1553" max="1553" width="14.5703125" style="11" customWidth="1"/>
    <col min="1554" max="1554" width="11" style="11" customWidth="1"/>
    <col min="1555" max="1555" width="12.28515625" style="11" customWidth="1"/>
    <col min="1556" max="1556" width="14.5703125" style="11" customWidth="1"/>
    <col min="1557" max="1557" width="11" style="11" customWidth="1"/>
    <col min="1558" max="1558" width="12.28515625" style="11" customWidth="1"/>
    <col min="1559" max="1559" width="14.5703125" style="11" customWidth="1"/>
    <col min="1560" max="1560" width="11" style="11" customWidth="1"/>
    <col min="1561" max="1791" width="9.140625" style="11"/>
    <col min="1792" max="1792" width="2.7109375" style="11" customWidth="1"/>
    <col min="1793" max="1793" width="25.7109375" style="11" customWidth="1"/>
    <col min="1794" max="1794" width="11" style="11" customWidth="1"/>
    <col min="1795" max="1798" width="25.7109375" style="11" customWidth="1"/>
    <col min="1799" max="1799" width="12.28515625" style="11" customWidth="1"/>
    <col min="1800" max="1800" width="14.85546875" style="11" customWidth="1"/>
    <col min="1801" max="1801" width="11" style="11" customWidth="1"/>
    <col min="1802" max="1802" width="12.28515625" style="11" customWidth="1"/>
    <col min="1803" max="1803" width="14.5703125" style="11" customWidth="1"/>
    <col min="1804" max="1804" width="11" style="11" customWidth="1"/>
    <col min="1805" max="1805" width="12.28515625" style="11" customWidth="1"/>
    <col min="1806" max="1806" width="14.42578125" style="11" customWidth="1"/>
    <col min="1807" max="1807" width="11" style="11" customWidth="1"/>
    <col min="1808" max="1808" width="12.28515625" style="11" customWidth="1"/>
    <col min="1809" max="1809" width="14.5703125" style="11" customWidth="1"/>
    <col min="1810" max="1810" width="11" style="11" customWidth="1"/>
    <col min="1811" max="1811" width="12.28515625" style="11" customWidth="1"/>
    <col min="1812" max="1812" width="14.5703125" style="11" customWidth="1"/>
    <col min="1813" max="1813" width="11" style="11" customWidth="1"/>
    <col min="1814" max="1814" width="12.28515625" style="11" customWidth="1"/>
    <col min="1815" max="1815" width="14.5703125" style="11" customWidth="1"/>
    <col min="1816" max="1816" width="11" style="11" customWidth="1"/>
    <col min="1817" max="2047" width="9.140625" style="11"/>
    <col min="2048" max="2048" width="2.7109375" style="11" customWidth="1"/>
    <col min="2049" max="2049" width="25.7109375" style="11" customWidth="1"/>
    <col min="2050" max="2050" width="11" style="11" customWidth="1"/>
    <col min="2051" max="2054" width="25.7109375" style="11" customWidth="1"/>
    <col min="2055" max="2055" width="12.28515625" style="11" customWidth="1"/>
    <col min="2056" max="2056" width="14.85546875" style="11" customWidth="1"/>
    <col min="2057" max="2057" width="11" style="11" customWidth="1"/>
    <col min="2058" max="2058" width="12.28515625" style="11" customWidth="1"/>
    <col min="2059" max="2059" width="14.5703125" style="11" customWidth="1"/>
    <col min="2060" max="2060" width="11" style="11" customWidth="1"/>
    <col min="2061" max="2061" width="12.28515625" style="11" customWidth="1"/>
    <col min="2062" max="2062" width="14.42578125" style="11" customWidth="1"/>
    <col min="2063" max="2063" width="11" style="11" customWidth="1"/>
    <col min="2064" max="2064" width="12.28515625" style="11" customWidth="1"/>
    <col min="2065" max="2065" width="14.5703125" style="11" customWidth="1"/>
    <col min="2066" max="2066" width="11" style="11" customWidth="1"/>
    <col min="2067" max="2067" width="12.28515625" style="11" customWidth="1"/>
    <col min="2068" max="2068" width="14.5703125" style="11" customWidth="1"/>
    <col min="2069" max="2069" width="11" style="11" customWidth="1"/>
    <col min="2070" max="2070" width="12.28515625" style="11" customWidth="1"/>
    <col min="2071" max="2071" width="14.5703125" style="11" customWidth="1"/>
    <col min="2072" max="2072" width="11" style="11" customWidth="1"/>
    <col min="2073" max="2303" width="9.140625" style="11"/>
    <col min="2304" max="2304" width="2.7109375" style="11" customWidth="1"/>
    <col min="2305" max="2305" width="25.7109375" style="11" customWidth="1"/>
    <col min="2306" max="2306" width="11" style="11" customWidth="1"/>
    <col min="2307" max="2310" width="25.7109375" style="11" customWidth="1"/>
    <col min="2311" max="2311" width="12.28515625" style="11" customWidth="1"/>
    <col min="2312" max="2312" width="14.85546875" style="11" customWidth="1"/>
    <col min="2313" max="2313" width="11" style="11" customWidth="1"/>
    <col min="2314" max="2314" width="12.28515625" style="11" customWidth="1"/>
    <col min="2315" max="2315" width="14.5703125" style="11" customWidth="1"/>
    <col min="2316" max="2316" width="11" style="11" customWidth="1"/>
    <col min="2317" max="2317" width="12.28515625" style="11" customWidth="1"/>
    <col min="2318" max="2318" width="14.42578125" style="11" customWidth="1"/>
    <col min="2319" max="2319" width="11" style="11" customWidth="1"/>
    <col min="2320" max="2320" width="12.28515625" style="11" customWidth="1"/>
    <col min="2321" max="2321" width="14.5703125" style="11" customWidth="1"/>
    <col min="2322" max="2322" width="11" style="11" customWidth="1"/>
    <col min="2323" max="2323" width="12.28515625" style="11" customWidth="1"/>
    <col min="2324" max="2324" width="14.5703125" style="11" customWidth="1"/>
    <col min="2325" max="2325" width="11" style="11" customWidth="1"/>
    <col min="2326" max="2326" width="12.28515625" style="11" customWidth="1"/>
    <col min="2327" max="2327" width="14.5703125" style="11" customWidth="1"/>
    <col min="2328" max="2328" width="11" style="11" customWidth="1"/>
    <col min="2329" max="2559" width="9.140625" style="11"/>
    <col min="2560" max="2560" width="2.7109375" style="11" customWidth="1"/>
    <col min="2561" max="2561" width="25.7109375" style="11" customWidth="1"/>
    <col min="2562" max="2562" width="11" style="11" customWidth="1"/>
    <col min="2563" max="2566" width="25.7109375" style="11" customWidth="1"/>
    <col min="2567" max="2567" width="12.28515625" style="11" customWidth="1"/>
    <col min="2568" max="2568" width="14.85546875" style="11" customWidth="1"/>
    <col min="2569" max="2569" width="11" style="11" customWidth="1"/>
    <col min="2570" max="2570" width="12.28515625" style="11" customWidth="1"/>
    <col min="2571" max="2571" width="14.5703125" style="11" customWidth="1"/>
    <col min="2572" max="2572" width="11" style="11" customWidth="1"/>
    <col min="2573" max="2573" width="12.28515625" style="11" customWidth="1"/>
    <col min="2574" max="2574" width="14.42578125" style="11" customWidth="1"/>
    <col min="2575" max="2575" width="11" style="11" customWidth="1"/>
    <col min="2576" max="2576" width="12.28515625" style="11" customWidth="1"/>
    <col min="2577" max="2577" width="14.5703125" style="11" customWidth="1"/>
    <col min="2578" max="2578" width="11" style="11" customWidth="1"/>
    <col min="2579" max="2579" width="12.28515625" style="11" customWidth="1"/>
    <col min="2580" max="2580" width="14.5703125" style="11" customWidth="1"/>
    <col min="2581" max="2581" width="11" style="11" customWidth="1"/>
    <col min="2582" max="2582" width="12.28515625" style="11" customWidth="1"/>
    <col min="2583" max="2583" width="14.5703125" style="11" customWidth="1"/>
    <col min="2584" max="2584" width="11" style="11" customWidth="1"/>
    <col min="2585" max="2815" width="9.140625" style="11"/>
    <col min="2816" max="2816" width="2.7109375" style="11" customWidth="1"/>
    <col min="2817" max="2817" width="25.7109375" style="11" customWidth="1"/>
    <col min="2818" max="2818" width="11" style="11" customWidth="1"/>
    <col min="2819" max="2822" width="25.7109375" style="11" customWidth="1"/>
    <col min="2823" max="2823" width="12.28515625" style="11" customWidth="1"/>
    <col min="2824" max="2824" width="14.85546875" style="11" customWidth="1"/>
    <col min="2825" max="2825" width="11" style="11" customWidth="1"/>
    <col min="2826" max="2826" width="12.28515625" style="11" customWidth="1"/>
    <col min="2827" max="2827" width="14.5703125" style="11" customWidth="1"/>
    <col min="2828" max="2828" width="11" style="11" customWidth="1"/>
    <col min="2829" max="2829" width="12.28515625" style="11" customWidth="1"/>
    <col min="2830" max="2830" width="14.42578125" style="11" customWidth="1"/>
    <col min="2831" max="2831" width="11" style="11" customWidth="1"/>
    <col min="2832" max="2832" width="12.28515625" style="11" customWidth="1"/>
    <col min="2833" max="2833" width="14.5703125" style="11" customWidth="1"/>
    <col min="2834" max="2834" width="11" style="11" customWidth="1"/>
    <col min="2835" max="2835" width="12.28515625" style="11" customWidth="1"/>
    <col min="2836" max="2836" width="14.5703125" style="11" customWidth="1"/>
    <col min="2837" max="2837" width="11" style="11" customWidth="1"/>
    <col min="2838" max="2838" width="12.28515625" style="11" customWidth="1"/>
    <col min="2839" max="2839" width="14.5703125" style="11" customWidth="1"/>
    <col min="2840" max="2840" width="11" style="11" customWidth="1"/>
    <col min="2841" max="3071" width="9.140625" style="11"/>
    <col min="3072" max="3072" width="2.7109375" style="11" customWidth="1"/>
    <col min="3073" max="3073" width="25.7109375" style="11" customWidth="1"/>
    <col min="3074" max="3074" width="11" style="11" customWidth="1"/>
    <col min="3075" max="3078" width="25.7109375" style="11" customWidth="1"/>
    <col min="3079" max="3079" width="12.28515625" style="11" customWidth="1"/>
    <col min="3080" max="3080" width="14.85546875" style="11" customWidth="1"/>
    <col min="3081" max="3081" width="11" style="11" customWidth="1"/>
    <col min="3082" max="3082" width="12.28515625" style="11" customWidth="1"/>
    <col min="3083" max="3083" width="14.5703125" style="11" customWidth="1"/>
    <col min="3084" max="3084" width="11" style="11" customWidth="1"/>
    <col min="3085" max="3085" width="12.28515625" style="11" customWidth="1"/>
    <col min="3086" max="3086" width="14.42578125" style="11" customWidth="1"/>
    <col min="3087" max="3087" width="11" style="11" customWidth="1"/>
    <col min="3088" max="3088" width="12.28515625" style="11" customWidth="1"/>
    <col min="3089" max="3089" width="14.5703125" style="11" customWidth="1"/>
    <col min="3090" max="3090" width="11" style="11" customWidth="1"/>
    <col min="3091" max="3091" width="12.28515625" style="11" customWidth="1"/>
    <col min="3092" max="3092" width="14.5703125" style="11" customWidth="1"/>
    <col min="3093" max="3093" width="11" style="11" customWidth="1"/>
    <col min="3094" max="3094" width="12.28515625" style="11" customWidth="1"/>
    <col min="3095" max="3095" width="14.5703125" style="11" customWidth="1"/>
    <col min="3096" max="3096" width="11" style="11" customWidth="1"/>
    <col min="3097" max="3327" width="9.140625" style="11"/>
    <col min="3328" max="3328" width="2.7109375" style="11" customWidth="1"/>
    <col min="3329" max="3329" width="25.7109375" style="11" customWidth="1"/>
    <col min="3330" max="3330" width="11" style="11" customWidth="1"/>
    <col min="3331" max="3334" width="25.7109375" style="11" customWidth="1"/>
    <col min="3335" max="3335" width="12.28515625" style="11" customWidth="1"/>
    <col min="3336" max="3336" width="14.85546875" style="11" customWidth="1"/>
    <col min="3337" max="3337" width="11" style="11" customWidth="1"/>
    <col min="3338" max="3338" width="12.28515625" style="11" customWidth="1"/>
    <col min="3339" max="3339" width="14.5703125" style="11" customWidth="1"/>
    <col min="3340" max="3340" width="11" style="11" customWidth="1"/>
    <col min="3341" max="3341" width="12.28515625" style="11" customWidth="1"/>
    <col min="3342" max="3342" width="14.42578125" style="11" customWidth="1"/>
    <col min="3343" max="3343" width="11" style="11" customWidth="1"/>
    <col min="3344" max="3344" width="12.28515625" style="11" customWidth="1"/>
    <col min="3345" max="3345" width="14.5703125" style="11" customWidth="1"/>
    <col min="3346" max="3346" width="11" style="11" customWidth="1"/>
    <col min="3347" max="3347" width="12.28515625" style="11" customWidth="1"/>
    <col min="3348" max="3348" width="14.5703125" style="11" customWidth="1"/>
    <col min="3349" max="3349" width="11" style="11" customWidth="1"/>
    <col min="3350" max="3350" width="12.28515625" style="11" customWidth="1"/>
    <col min="3351" max="3351" width="14.5703125" style="11" customWidth="1"/>
    <col min="3352" max="3352" width="11" style="11" customWidth="1"/>
    <col min="3353" max="3583" width="9.140625" style="11"/>
    <col min="3584" max="3584" width="2.7109375" style="11" customWidth="1"/>
    <col min="3585" max="3585" width="25.7109375" style="11" customWidth="1"/>
    <col min="3586" max="3586" width="11" style="11" customWidth="1"/>
    <col min="3587" max="3590" width="25.7109375" style="11" customWidth="1"/>
    <col min="3591" max="3591" width="12.28515625" style="11" customWidth="1"/>
    <col min="3592" max="3592" width="14.85546875" style="11" customWidth="1"/>
    <col min="3593" max="3593" width="11" style="11" customWidth="1"/>
    <col min="3594" max="3594" width="12.28515625" style="11" customWidth="1"/>
    <col min="3595" max="3595" width="14.5703125" style="11" customWidth="1"/>
    <col min="3596" max="3596" width="11" style="11" customWidth="1"/>
    <col min="3597" max="3597" width="12.28515625" style="11" customWidth="1"/>
    <col min="3598" max="3598" width="14.42578125" style="11" customWidth="1"/>
    <col min="3599" max="3599" width="11" style="11" customWidth="1"/>
    <col min="3600" max="3600" width="12.28515625" style="11" customWidth="1"/>
    <col min="3601" max="3601" width="14.5703125" style="11" customWidth="1"/>
    <col min="3602" max="3602" width="11" style="11" customWidth="1"/>
    <col min="3603" max="3603" width="12.28515625" style="11" customWidth="1"/>
    <col min="3604" max="3604" width="14.5703125" style="11" customWidth="1"/>
    <col min="3605" max="3605" width="11" style="11" customWidth="1"/>
    <col min="3606" max="3606" width="12.28515625" style="11" customWidth="1"/>
    <col min="3607" max="3607" width="14.5703125" style="11" customWidth="1"/>
    <col min="3608" max="3608" width="11" style="11" customWidth="1"/>
    <col min="3609" max="3839" width="9.140625" style="11"/>
    <col min="3840" max="3840" width="2.7109375" style="11" customWidth="1"/>
    <col min="3841" max="3841" width="25.7109375" style="11" customWidth="1"/>
    <col min="3842" max="3842" width="11" style="11" customWidth="1"/>
    <col min="3843" max="3846" width="25.7109375" style="11" customWidth="1"/>
    <col min="3847" max="3847" width="12.28515625" style="11" customWidth="1"/>
    <col min="3848" max="3848" width="14.85546875" style="11" customWidth="1"/>
    <col min="3849" max="3849" width="11" style="11" customWidth="1"/>
    <col min="3850" max="3850" width="12.28515625" style="11" customWidth="1"/>
    <col min="3851" max="3851" width="14.5703125" style="11" customWidth="1"/>
    <col min="3852" max="3852" width="11" style="11" customWidth="1"/>
    <col min="3853" max="3853" width="12.28515625" style="11" customWidth="1"/>
    <col min="3854" max="3854" width="14.42578125" style="11" customWidth="1"/>
    <col min="3855" max="3855" width="11" style="11" customWidth="1"/>
    <col min="3856" max="3856" width="12.28515625" style="11" customWidth="1"/>
    <col min="3857" max="3857" width="14.5703125" style="11" customWidth="1"/>
    <col min="3858" max="3858" width="11" style="11" customWidth="1"/>
    <col min="3859" max="3859" width="12.28515625" style="11" customWidth="1"/>
    <col min="3860" max="3860" width="14.5703125" style="11" customWidth="1"/>
    <col min="3861" max="3861" width="11" style="11" customWidth="1"/>
    <col min="3862" max="3862" width="12.28515625" style="11" customWidth="1"/>
    <col min="3863" max="3863" width="14.5703125" style="11" customWidth="1"/>
    <col min="3864" max="3864" width="11" style="11" customWidth="1"/>
    <col min="3865" max="4095" width="9.140625" style="11"/>
    <col min="4096" max="4096" width="2.7109375" style="11" customWidth="1"/>
    <col min="4097" max="4097" width="25.7109375" style="11" customWidth="1"/>
    <col min="4098" max="4098" width="11" style="11" customWidth="1"/>
    <col min="4099" max="4102" width="25.7109375" style="11" customWidth="1"/>
    <col min="4103" max="4103" width="12.28515625" style="11" customWidth="1"/>
    <col min="4104" max="4104" width="14.85546875" style="11" customWidth="1"/>
    <col min="4105" max="4105" width="11" style="11" customWidth="1"/>
    <col min="4106" max="4106" width="12.28515625" style="11" customWidth="1"/>
    <col min="4107" max="4107" width="14.5703125" style="11" customWidth="1"/>
    <col min="4108" max="4108" width="11" style="11" customWidth="1"/>
    <col min="4109" max="4109" width="12.28515625" style="11" customWidth="1"/>
    <col min="4110" max="4110" width="14.42578125" style="11" customWidth="1"/>
    <col min="4111" max="4111" width="11" style="11" customWidth="1"/>
    <col min="4112" max="4112" width="12.28515625" style="11" customWidth="1"/>
    <col min="4113" max="4113" width="14.5703125" style="11" customWidth="1"/>
    <col min="4114" max="4114" width="11" style="11" customWidth="1"/>
    <col min="4115" max="4115" width="12.28515625" style="11" customWidth="1"/>
    <col min="4116" max="4116" width="14.5703125" style="11" customWidth="1"/>
    <col min="4117" max="4117" width="11" style="11" customWidth="1"/>
    <col min="4118" max="4118" width="12.28515625" style="11" customWidth="1"/>
    <col min="4119" max="4119" width="14.5703125" style="11" customWidth="1"/>
    <col min="4120" max="4120" width="11" style="11" customWidth="1"/>
    <col min="4121" max="4351" width="9.140625" style="11"/>
    <col min="4352" max="4352" width="2.7109375" style="11" customWidth="1"/>
    <col min="4353" max="4353" width="25.7109375" style="11" customWidth="1"/>
    <col min="4354" max="4354" width="11" style="11" customWidth="1"/>
    <col min="4355" max="4358" width="25.7109375" style="11" customWidth="1"/>
    <col min="4359" max="4359" width="12.28515625" style="11" customWidth="1"/>
    <col min="4360" max="4360" width="14.85546875" style="11" customWidth="1"/>
    <col min="4361" max="4361" width="11" style="11" customWidth="1"/>
    <col min="4362" max="4362" width="12.28515625" style="11" customWidth="1"/>
    <col min="4363" max="4363" width="14.5703125" style="11" customWidth="1"/>
    <col min="4364" max="4364" width="11" style="11" customWidth="1"/>
    <col min="4365" max="4365" width="12.28515625" style="11" customWidth="1"/>
    <col min="4366" max="4366" width="14.42578125" style="11" customWidth="1"/>
    <col min="4367" max="4367" width="11" style="11" customWidth="1"/>
    <col min="4368" max="4368" width="12.28515625" style="11" customWidth="1"/>
    <col min="4369" max="4369" width="14.5703125" style="11" customWidth="1"/>
    <col min="4370" max="4370" width="11" style="11" customWidth="1"/>
    <col min="4371" max="4371" width="12.28515625" style="11" customWidth="1"/>
    <col min="4372" max="4372" width="14.5703125" style="11" customWidth="1"/>
    <col min="4373" max="4373" width="11" style="11" customWidth="1"/>
    <col min="4374" max="4374" width="12.28515625" style="11" customWidth="1"/>
    <col min="4375" max="4375" width="14.5703125" style="11" customWidth="1"/>
    <col min="4376" max="4376" width="11" style="11" customWidth="1"/>
    <col min="4377" max="4607" width="9.140625" style="11"/>
    <col min="4608" max="4608" width="2.7109375" style="11" customWidth="1"/>
    <col min="4609" max="4609" width="25.7109375" style="11" customWidth="1"/>
    <col min="4610" max="4610" width="11" style="11" customWidth="1"/>
    <col min="4611" max="4614" width="25.7109375" style="11" customWidth="1"/>
    <col min="4615" max="4615" width="12.28515625" style="11" customWidth="1"/>
    <col min="4616" max="4616" width="14.85546875" style="11" customWidth="1"/>
    <col min="4617" max="4617" width="11" style="11" customWidth="1"/>
    <col min="4618" max="4618" width="12.28515625" style="11" customWidth="1"/>
    <col min="4619" max="4619" width="14.5703125" style="11" customWidth="1"/>
    <col min="4620" max="4620" width="11" style="11" customWidth="1"/>
    <col min="4621" max="4621" width="12.28515625" style="11" customWidth="1"/>
    <col min="4622" max="4622" width="14.42578125" style="11" customWidth="1"/>
    <col min="4623" max="4623" width="11" style="11" customWidth="1"/>
    <col min="4624" max="4624" width="12.28515625" style="11" customWidth="1"/>
    <col min="4625" max="4625" width="14.5703125" style="11" customWidth="1"/>
    <col min="4626" max="4626" width="11" style="11" customWidth="1"/>
    <col min="4627" max="4627" width="12.28515625" style="11" customWidth="1"/>
    <col min="4628" max="4628" width="14.5703125" style="11" customWidth="1"/>
    <col min="4629" max="4629" width="11" style="11" customWidth="1"/>
    <col min="4630" max="4630" width="12.28515625" style="11" customWidth="1"/>
    <col min="4631" max="4631" width="14.5703125" style="11" customWidth="1"/>
    <col min="4632" max="4632" width="11" style="11" customWidth="1"/>
    <col min="4633" max="4863" width="9.140625" style="11"/>
    <col min="4864" max="4864" width="2.7109375" style="11" customWidth="1"/>
    <col min="4865" max="4865" width="25.7109375" style="11" customWidth="1"/>
    <col min="4866" max="4866" width="11" style="11" customWidth="1"/>
    <col min="4867" max="4870" width="25.7109375" style="11" customWidth="1"/>
    <col min="4871" max="4871" width="12.28515625" style="11" customWidth="1"/>
    <col min="4872" max="4872" width="14.85546875" style="11" customWidth="1"/>
    <col min="4873" max="4873" width="11" style="11" customWidth="1"/>
    <col min="4874" max="4874" width="12.28515625" style="11" customWidth="1"/>
    <col min="4875" max="4875" width="14.5703125" style="11" customWidth="1"/>
    <col min="4876" max="4876" width="11" style="11" customWidth="1"/>
    <col min="4877" max="4877" width="12.28515625" style="11" customWidth="1"/>
    <col min="4878" max="4878" width="14.42578125" style="11" customWidth="1"/>
    <col min="4879" max="4879" width="11" style="11" customWidth="1"/>
    <col min="4880" max="4880" width="12.28515625" style="11" customWidth="1"/>
    <col min="4881" max="4881" width="14.5703125" style="11" customWidth="1"/>
    <col min="4882" max="4882" width="11" style="11" customWidth="1"/>
    <col min="4883" max="4883" width="12.28515625" style="11" customWidth="1"/>
    <col min="4884" max="4884" width="14.5703125" style="11" customWidth="1"/>
    <col min="4885" max="4885" width="11" style="11" customWidth="1"/>
    <col min="4886" max="4886" width="12.28515625" style="11" customWidth="1"/>
    <col min="4887" max="4887" width="14.5703125" style="11" customWidth="1"/>
    <col min="4888" max="4888" width="11" style="11" customWidth="1"/>
    <col min="4889" max="5119" width="9.140625" style="11"/>
    <col min="5120" max="5120" width="2.7109375" style="11" customWidth="1"/>
    <col min="5121" max="5121" width="25.7109375" style="11" customWidth="1"/>
    <col min="5122" max="5122" width="11" style="11" customWidth="1"/>
    <col min="5123" max="5126" width="25.7109375" style="11" customWidth="1"/>
    <col min="5127" max="5127" width="12.28515625" style="11" customWidth="1"/>
    <col min="5128" max="5128" width="14.85546875" style="11" customWidth="1"/>
    <col min="5129" max="5129" width="11" style="11" customWidth="1"/>
    <col min="5130" max="5130" width="12.28515625" style="11" customWidth="1"/>
    <col min="5131" max="5131" width="14.5703125" style="11" customWidth="1"/>
    <col min="5132" max="5132" width="11" style="11" customWidth="1"/>
    <col min="5133" max="5133" width="12.28515625" style="11" customWidth="1"/>
    <col min="5134" max="5134" width="14.42578125" style="11" customWidth="1"/>
    <col min="5135" max="5135" width="11" style="11" customWidth="1"/>
    <col min="5136" max="5136" width="12.28515625" style="11" customWidth="1"/>
    <col min="5137" max="5137" width="14.5703125" style="11" customWidth="1"/>
    <col min="5138" max="5138" width="11" style="11" customWidth="1"/>
    <col min="5139" max="5139" width="12.28515625" style="11" customWidth="1"/>
    <col min="5140" max="5140" width="14.5703125" style="11" customWidth="1"/>
    <col min="5141" max="5141" width="11" style="11" customWidth="1"/>
    <col min="5142" max="5142" width="12.28515625" style="11" customWidth="1"/>
    <col min="5143" max="5143" width="14.5703125" style="11" customWidth="1"/>
    <col min="5144" max="5144" width="11" style="11" customWidth="1"/>
    <col min="5145" max="5375" width="9.140625" style="11"/>
    <col min="5376" max="5376" width="2.7109375" style="11" customWidth="1"/>
    <col min="5377" max="5377" width="25.7109375" style="11" customWidth="1"/>
    <col min="5378" max="5378" width="11" style="11" customWidth="1"/>
    <col min="5379" max="5382" width="25.7109375" style="11" customWidth="1"/>
    <col min="5383" max="5383" width="12.28515625" style="11" customWidth="1"/>
    <col min="5384" max="5384" width="14.85546875" style="11" customWidth="1"/>
    <col min="5385" max="5385" width="11" style="11" customWidth="1"/>
    <col min="5386" max="5386" width="12.28515625" style="11" customWidth="1"/>
    <col min="5387" max="5387" width="14.5703125" style="11" customWidth="1"/>
    <col min="5388" max="5388" width="11" style="11" customWidth="1"/>
    <col min="5389" max="5389" width="12.28515625" style="11" customWidth="1"/>
    <col min="5390" max="5390" width="14.42578125" style="11" customWidth="1"/>
    <col min="5391" max="5391" width="11" style="11" customWidth="1"/>
    <col min="5392" max="5392" width="12.28515625" style="11" customWidth="1"/>
    <col min="5393" max="5393" width="14.5703125" style="11" customWidth="1"/>
    <col min="5394" max="5394" width="11" style="11" customWidth="1"/>
    <col min="5395" max="5395" width="12.28515625" style="11" customWidth="1"/>
    <col min="5396" max="5396" width="14.5703125" style="11" customWidth="1"/>
    <col min="5397" max="5397" width="11" style="11" customWidth="1"/>
    <col min="5398" max="5398" width="12.28515625" style="11" customWidth="1"/>
    <col min="5399" max="5399" width="14.5703125" style="11" customWidth="1"/>
    <col min="5400" max="5400" width="11" style="11" customWidth="1"/>
    <col min="5401" max="5631" width="9.140625" style="11"/>
    <col min="5632" max="5632" width="2.7109375" style="11" customWidth="1"/>
    <col min="5633" max="5633" width="25.7109375" style="11" customWidth="1"/>
    <col min="5634" max="5634" width="11" style="11" customWidth="1"/>
    <col min="5635" max="5638" width="25.7109375" style="11" customWidth="1"/>
    <col min="5639" max="5639" width="12.28515625" style="11" customWidth="1"/>
    <col min="5640" max="5640" width="14.85546875" style="11" customWidth="1"/>
    <col min="5641" max="5641" width="11" style="11" customWidth="1"/>
    <col min="5642" max="5642" width="12.28515625" style="11" customWidth="1"/>
    <col min="5643" max="5643" width="14.5703125" style="11" customWidth="1"/>
    <col min="5644" max="5644" width="11" style="11" customWidth="1"/>
    <col min="5645" max="5645" width="12.28515625" style="11" customWidth="1"/>
    <col min="5646" max="5646" width="14.42578125" style="11" customWidth="1"/>
    <col min="5647" max="5647" width="11" style="11" customWidth="1"/>
    <col min="5648" max="5648" width="12.28515625" style="11" customWidth="1"/>
    <col min="5649" max="5649" width="14.5703125" style="11" customWidth="1"/>
    <col min="5650" max="5650" width="11" style="11" customWidth="1"/>
    <col min="5651" max="5651" width="12.28515625" style="11" customWidth="1"/>
    <col min="5652" max="5652" width="14.5703125" style="11" customWidth="1"/>
    <col min="5653" max="5653" width="11" style="11" customWidth="1"/>
    <col min="5654" max="5654" width="12.28515625" style="11" customWidth="1"/>
    <col min="5655" max="5655" width="14.5703125" style="11" customWidth="1"/>
    <col min="5656" max="5656" width="11" style="11" customWidth="1"/>
    <col min="5657" max="5887" width="9.140625" style="11"/>
    <col min="5888" max="5888" width="2.7109375" style="11" customWidth="1"/>
    <col min="5889" max="5889" width="25.7109375" style="11" customWidth="1"/>
    <col min="5890" max="5890" width="11" style="11" customWidth="1"/>
    <col min="5891" max="5894" width="25.7109375" style="11" customWidth="1"/>
    <col min="5895" max="5895" width="12.28515625" style="11" customWidth="1"/>
    <col min="5896" max="5896" width="14.85546875" style="11" customWidth="1"/>
    <col min="5897" max="5897" width="11" style="11" customWidth="1"/>
    <col min="5898" max="5898" width="12.28515625" style="11" customWidth="1"/>
    <col min="5899" max="5899" width="14.5703125" style="11" customWidth="1"/>
    <col min="5900" max="5900" width="11" style="11" customWidth="1"/>
    <col min="5901" max="5901" width="12.28515625" style="11" customWidth="1"/>
    <col min="5902" max="5902" width="14.42578125" style="11" customWidth="1"/>
    <col min="5903" max="5903" width="11" style="11" customWidth="1"/>
    <col min="5904" max="5904" width="12.28515625" style="11" customWidth="1"/>
    <col min="5905" max="5905" width="14.5703125" style="11" customWidth="1"/>
    <col min="5906" max="5906" width="11" style="11" customWidth="1"/>
    <col min="5907" max="5907" width="12.28515625" style="11" customWidth="1"/>
    <col min="5908" max="5908" width="14.5703125" style="11" customWidth="1"/>
    <col min="5909" max="5909" width="11" style="11" customWidth="1"/>
    <col min="5910" max="5910" width="12.28515625" style="11" customWidth="1"/>
    <col min="5911" max="5911" width="14.5703125" style="11" customWidth="1"/>
    <col min="5912" max="5912" width="11" style="11" customWidth="1"/>
    <col min="5913" max="6143" width="9.140625" style="11"/>
    <col min="6144" max="6144" width="2.7109375" style="11" customWidth="1"/>
    <col min="6145" max="6145" width="25.7109375" style="11" customWidth="1"/>
    <col min="6146" max="6146" width="11" style="11" customWidth="1"/>
    <col min="6147" max="6150" width="25.7109375" style="11" customWidth="1"/>
    <col min="6151" max="6151" width="12.28515625" style="11" customWidth="1"/>
    <col min="6152" max="6152" width="14.85546875" style="11" customWidth="1"/>
    <col min="6153" max="6153" width="11" style="11" customWidth="1"/>
    <col min="6154" max="6154" width="12.28515625" style="11" customWidth="1"/>
    <col min="6155" max="6155" width="14.5703125" style="11" customWidth="1"/>
    <col min="6156" max="6156" width="11" style="11" customWidth="1"/>
    <col min="6157" max="6157" width="12.28515625" style="11" customWidth="1"/>
    <col min="6158" max="6158" width="14.42578125" style="11" customWidth="1"/>
    <col min="6159" max="6159" width="11" style="11" customWidth="1"/>
    <col min="6160" max="6160" width="12.28515625" style="11" customWidth="1"/>
    <col min="6161" max="6161" width="14.5703125" style="11" customWidth="1"/>
    <col min="6162" max="6162" width="11" style="11" customWidth="1"/>
    <col min="6163" max="6163" width="12.28515625" style="11" customWidth="1"/>
    <col min="6164" max="6164" width="14.5703125" style="11" customWidth="1"/>
    <col min="6165" max="6165" width="11" style="11" customWidth="1"/>
    <col min="6166" max="6166" width="12.28515625" style="11" customWidth="1"/>
    <col min="6167" max="6167" width="14.5703125" style="11" customWidth="1"/>
    <col min="6168" max="6168" width="11" style="11" customWidth="1"/>
    <col min="6169" max="6399" width="9.140625" style="11"/>
    <col min="6400" max="6400" width="2.7109375" style="11" customWidth="1"/>
    <col min="6401" max="6401" width="25.7109375" style="11" customWidth="1"/>
    <col min="6402" max="6402" width="11" style="11" customWidth="1"/>
    <col min="6403" max="6406" width="25.7109375" style="11" customWidth="1"/>
    <col min="6407" max="6407" width="12.28515625" style="11" customWidth="1"/>
    <col min="6408" max="6408" width="14.85546875" style="11" customWidth="1"/>
    <col min="6409" max="6409" width="11" style="11" customWidth="1"/>
    <col min="6410" max="6410" width="12.28515625" style="11" customWidth="1"/>
    <col min="6411" max="6411" width="14.5703125" style="11" customWidth="1"/>
    <col min="6412" max="6412" width="11" style="11" customWidth="1"/>
    <col min="6413" max="6413" width="12.28515625" style="11" customWidth="1"/>
    <col min="6414" max="6414" width="14.42578125" style="11" customWidth="1"/>
    <col min="6415" max="6415" width="11" style="11" customWidth="1"/>
    <col min="6416" max="6416" width="12.28515625" style="11" customWidth="1"/>
    <col min="6417" max="6417" width="14.5703125" style="11" customWidth="1"/>
    <col min="6418" max="6418" width="11" style="11" customWidth="1"/>
    <col min="6419" max="6419" width="12.28515625" style="11" customWidth="1"/>
    <col min="6420" max="6420" width="14.5703125" style="11" customWidth="1"/>
    <col min="6421" max="6421" width="11" style="11" customWidth="1"/>
    <col min="6422" max="6422" width="12.28515625" style="11" customWidth="1"/>
    <col min="6423" max="6423" width="14.5703125" style="11" customWidth="1"/>
    <col min="6424" max="6424" width="11" style="11" customWidth="1"/>
    <col min="6425" max="6655" width="9.140625" style="11"/>
    <col min="6656" max="6656" width="2.7109375" style="11" customWidth="1"/>
    <col min="6657" max="6657" width="25.7109375" style="11" customWidth="1"/>
    <col min="6658" max="6658" width="11" style="11" customWidth="1"/>
    <col min="6659" max="6662" width="25.7109375" style="11" customWidth="1"/>
    <col min="6663" max="6663" width="12.28515625" style="11" customWidth="1"/>
    <col min="6664" max="6664" width="14.85546875" style="11" customWidth="1"/>
    <col min="6665" max="6665" width="11" style="11" customWidth="1"/>
    <col min="6666" max="6666" width="12.28515625" style="11" customWidth="1"/>
    <col min="6667" max="6667" width="14.5703125" style="11" customWidth="1"/>
    <col min="6668" max="6668" width="11" style="11" customWidth="1"/>
    <col min="6669" max="6669" width="12.28515625" style="11" customWidth="1"/>
    <col min="6670" max="6670" width="14.42578125" style="11" customWidth="1"/>
    <col min="6671" max="6671" width="11" style="11" customWidth="1"/>
    <col min="6672" max="6672" width="12.28515625" style="11" customWidth="1"/>
    <col min="6673" max="6673" width="14.5703125" style="11" customWidth="1"/>
    <col min="6674" max="6674" width="11" style="11" customWidth="1"/>
    <col min="6675" max="6675" width="12.28515625" style="11" customWidth="1"/>
    <col min="6676" max="6676" width="14.5703125" style="11" customWidth="1"/>
    <col min="6677" max="6677" width="11" style="11" customWidth="1"/>
    <col min="6678" max="6678" width="12.28515625" style="11" customWidth="1"/>
    <col min="6679" max="6679" width="14.5703125" style="11" customWidth="1"/>
    <col min="6680" max="6680" width="11" style="11" customWidth="1"/>
    <col min="6681" max="6911" width="9.140625" style="11"/>
    <col min="6912" max="6912" width="2.7109375" style="11" customWidth="1"/>
    <col min="6913" max="6913" width="25.7109375" style="11" customWidth="1"/>
    <col min="6914" max="6914" width="11" style="11" customWidth="1"/>
    <col min="6915" max="6918" width="25.7109375" style="11" customWidth="1"/>
    <col min="6919" max="6919" width="12.28515625" style="11" customWidth="1"/>
    <col min="6920" max="6920" width="14.85546875" style="11" customWidth="1"/>
    <col min="6921" max="6921" width="11" style="11" customWidth="1"/>
    <col min="6922" max="6922" width="12.28515625" style="11" customWidth="1"/>
    <col min="6923" max="6923" width="14.5703125" style="11" customWidth="1"/>
    <col min="6924" max="6924" width="11" style="11" customWidth="1"/>
    <col min="6925" max="6925" width="12.28515625" style="11" customWidth="1"/>
    <col min="6926" max="6926" width="14.42578125" style="11" customWidth="1"/>
    <col min="6927" max="6927" width="11" style="11" customWidth="1"/>
    <col min="6928" max="6928" width="12.28515625" style="11" customWidth="1"/>
    <col min="6929" max="6929" width="14.5703125" style="11" customWidth="1"/>
    <col min="6930" max="6930" width="11" style="11" customWidth="1"/>
    <col min="6931" max="6931" width="12.28515625" style="11" customWidth="1"/>
    <col min="6932" max="6932" width="14.5703125" style="11" customWidth="1"/>
    <col min="6933" max="6933" width="11" style="11" customWidth="1"/>
    <col min="6934" max="6934" width="12.28515625" style="11" customWidth="1"/>
    <col min="6935" max="6935" width="14.5703125" style="11" customWidth="1"/>
    <col min="6936" max="6936" width="11" style="11" customWidth="1"/>
    <col min="6937" max="7167" width="9.140625" style="11"/>
    <col min="7168" max="7168" width="2.7109375" style="11" customWidth="1"/>
    <col min="7169" max="7169" width="25.7109375" style="11" customWidth="1"/>
    <col min="7170" max="7170" width="11" style="11" customWidth="1"/>
    <col min="7171" max="7174" width="25.7109375" style="11" customWidth="1"/>
    <col min="7175" max="7175" width="12.28515625" style="11" customWidth="1"/>
    <col min="7176" max="7176" width="14.85546875" style="11" customWidth="1"/>
    <col min="7177" max="7177" width="11" style="11" customWidth="1"/>
    <col min="7178" max="7178" width="12.28515625" style="11" customWidth="1"/>
    <col min="7179" max="7179" width="14.5703125" style="11" customWidth="1"/>
    <col min="7180" max="7180" width="11" style="11" customWidth="1"/>
    <col min="7181" max="7181" width="12.28515625" style="11" customWidth="1"/>
    <col min="7182" max="7182" width="14.42578125" style="11" customWidth="1"/>
    <col min="7183" max="7183" width="11" style="11" customWidth="1"/>
    <col min="7184" max="7184" width="12.28515625" style="11" customWidth="1"/>
    <col min="7185" max="7185" width="14.5703125" style="11" customWidth="1"/>
    <col min="7186" max="7186" width="11" style="11" customWidth="1"/>
    <col min="7187" max="7187" width="12.28515625" style="11" customWidth="1"/>
    <col min="7188" max="7188" width="14.5703125" style="11" customWidth="1"/>
    <col min="7189" max="7189" width="11" style="11" customWidth="1"/>
    <col min="7190" max="7190" width="12.28515625" style="11" customWidth="1"/>
    <col min="7191" max="7191" width="14.5703125" style="11" customWidth="1"/>
    <col min="7192" max="7192" width="11" style="11" customWidth="1"/>
    <col min="7193" max="7423" width="9.140625" style="11"/>
    <col min="7424" max="7424" width="2.7109375" style="11" customWidth="1"/>
    <col min="7425" max="7425" width="25.7109375" style="11" customWidth="1"/>
    <col min="7426" max="7426" width="11" style="11" customWidth="1"/>
    <col min="7427" max="7430" width="25.7109375" style="11" customWidth="1"/>
    <col min="7431" max="7431" width="12.28515625" style="11" customWidth="1"/>
    <col min="7432" max="7432" width="14.85546875" style="11" customWidth="1"/>
    <col min="7433" max="7433" width="11" style="11" customWidth="1"/>
    <col min="7434" max="7434" width="12.28515625" style="11" customWidth="1"/>
    <col min="7435" max="7435" width="14.5703125" style="11" customWidth="1"/>
    <col min="7436" max="7436" width="11" style="11" customWidth="1"/>
    <col min="7437" max="7437" width="12.28515625" style="11" customWidth="1"/>
    <col min="7438" max="7438" width="14.42578125" style="11" customWidth="1"/>
    <col min="7439" max="7439" width="11" style="11" customWidth="1"/>
    <col min="7440" max="7440" width="12.28515625" style="11" customWidth="1"/>
    <col min="7441" max="7441" width="14.5703125" style="11" customWidth="1"/>
    <col min="7442" max="7442" width="11" style="11" customWidth="1"/>
    <col min="7443" max="7443" width="12.28515625" style="11" customWidth="1"/>
    <col min="7444" max="7444" width="14.5703125" style="11" customWidth="1"/>
    <col min="7445" max="7445" width="11" style="11" customWidth="1"/>
    <col min="7446" max="7446" width="12.28515625" style="11" customWidth="1"/>
    <col min="7447" max="7447" width="14.5703125" style="11" customWidth="1"/>
    <col min="7448" max="7448" width="11" style="11" customWidth="1"/>
    <col min="7449" max="7679" width="9.140625" style="11"/>
    <col min="7680" max="7680" width="2.7109375" style="11" customWidth="1"/>
    <col min="7681" max="7681" width="25.7109375" style="11" customWidth="1"/>
    <col min="7682" max="7682" width="11" style="11" customWidth="1"/>
    <col min="7683" max="7686" width="25.7109375" style="11" customWidth="1"/>
    <col min="7687" max="7687" width="12.28515625" style="11" customWidth="1"/>
    <col min="7688" max="7688" width="14.85546875" style="11" customWidth="1"/>
    <col min="7689" max="7689" width="11" style="11" customWidth="1"/>
    <col min="7690" max="7690" width="12.28515625" style="11" customWidth="1"/>
    <col min="7691" max="7691" width="14.5703125" style="11" customWidth="1"/>
    <col min="7692" max="7692" width="11" style="11" customWidth="1"/>
    <col min="7693" max="7693" width="12.28515625" style="11" customWidth="1"/>
    <col min="7694" max="7694" width="14.42578125" style="11" customWidth="1"/>
    <col min="7695" max="7695" width="11" style="11" customWidth="1"/>
    <col min="7696" max="7696" width="12.28515625" style="11" customWidth="1"/>
    <col min="7697" max="7697" width="14.5703125" style="11" customWidth="1"/>
    <col min="7698" max="7698" width="11" style="11" customWidth="1"/>
    <col min="7699" max="7699" width="12.28515625" style="11" customWidth="1"/>
    <col min="7700" max="7700" width="14.5703125" style="11" customWidth="1"/>
    <col min="7701" max="7701" width="11" style="11" customWidth="1"/>
    <col min="7702" max="7702" width="12.28515625" style="11" customWidth="1"/>
    <col min="7703" max="7703" width="14.5703125" style="11" customWidth="1"/>
    <col min="7704" max="7704" width="11" style="11" customWidth="1"/>
    <col min="7705" max="7935" width="9.140625" style="11"/>
    <col min="7936" max="7936" width="2.7109375" style="11" customWidth="1"/>
    <col min="7937" max="7937" width="25.7109375" style="11" customWidth="1"/>
    <col min="7938" max="7938" width="11" style="11" customWidth="1"/>
    <col min="7939" max="7942" width="25.7109375" style="11" customWidth="1"/>
    <col min="7943" max="7943" width="12.28515625" style="11" customWidth="1"/>
    <col min="7944" max="7944" width="14.85546875" style="11" customWidth="1"/>
    <col min="7945" max="7945" width="11" style="11" customWidth="1"/>
    <col min="7946" max="7946" width="12.28515625" style="11" customWidth="1"/>
    <col min="7947" max="7947" width="14.5703125" style="11" customWidth="1"/>
    <col min="7948" max="7948" width="11" style="11" customWidth="1"/>
    <col min="7949" max="7949" width="12.28515625" style="11" customWidth="1"/>
    <col min="7950" max="7950" width="14.42578125" style="11" customWidth="1"/>
    <col min="7951" max="7951" width="11" style="11" customWidth="1"/>
    <col min="7952" max="7952" width="12.28515625" style="11" customWidth="1"/>
    <col min="7953" max="7953" width="14.5703125" style="11" customWidth="1"/>
    <col min="7954" max="7954" width="11" style="11" customWidth="1"/>
    <col min="7955" max="7955" width="12.28515625" style="11" customWidth="1"/>
    <col min="7956" max="7956" width="14.5703125" style="11" customWidth="1"/>
    <col min="7957" max="7957" width="11" style="11" customWidth="1"/>
    <col min="7958" max="7958" width="12.28515625" style="11" customWidth="1"/>
    <col min="7959" max="7959" width="14.5703125" style="11" customWidth="1"/>
    <col min="7960" max="7960" width="11" style="11" customWidth="1"/>
    <col min="7961" max="8191" width="9.140625" style="11"/>
    <col min="8192" max="8192" width="2.7109375" style="11" customWidth="1"/>
    <col min="8193" max="8193" width="25.7109375" style="11" customWidth="1"/>
    <col min="8194" max="8194" width="11" style="11" customWidth="1"/>
    <col min="8195" max="8198" width="25.7109375" style="11" customWidth="1"/>
    <col min="8199" max="8199" width="12.28515625" style="11" customWidth="1"/>
    <col min="8200" max="8200" width="14.85546875" style="11" customWidth="1"/>
    <col min="8201" max="8201" width="11" style="11" customWidth="1"/>
    <col min="8202" max="8202" width="12.28515625" style="11" customWidth="1"/>
    <col min="8203" max="8203" width="14.5703125" style="11" customWidth="1"/>
    <col min="8204" max="8204" width="11" style="11" customWidth="1"/>
    <col min="8205" max="8205" width="12.28515625" style="11" customWidth="1"/>
    <col min="8206" max="8206" width="14.42578125" style="11" customWidth="1"/>
    <col min="8207" max="8207" width="11" style="11" customWidth="1"/>
    <col min="8208" max="8208" width="12.28515625" style="11" customWidth="1"/>
    <col min="8209" max="8209" width="14.5703125" style="11" customWidth="1"/>
    <col min="8210" max="8210" width="11" style="11" customWidth="1"/>
    <col min="8211" max="8211" width="12.28515625" style="11" customWidth="1"/>
    <col min="8212" max="8212" width="14.5703125" style="11" customWidth="1"/>
    <col min="8213" max="8213" width="11" style="11" customWidth="1"/>
    <col min="8214" max="8214" width="12.28515625" style="11" customWidth="1"/>
    <col min="8215" max="8215" width="14.5703125" style="11" customWidth="1"/>
    <col min="8216" max="8216" width="11" style="11" customWidth="1"/>
    <col min="8217" max="8447" width="9.140625" style="11"/>
    <col min="8448" max="8448" width="2.7109375" style="11" customWidth="1"/>
    <col min="8449" max="8449" width="25.7109375" style="11" customWidth="1"/>
    <col min="8450" max="8450" width="11" style="11" customWidth="1"/>
    <col min="8451" max="8454" width="25.7109375" style="11" customWidth="1"/>
    <col min="8455" max="8455" width="12.28515625" style="11" customWidth="1"/>
    <col min="8456" max="8456" width="14.85546875" style="11" customWidth="1"/>
    <col min="8457" max="8457" width="11" style="11" customWidth="1"/>
    <col min="8458" max="8458" width="12.28515625" style="11" customWidth="1"/>
    <col min="8459" max="8459" width="14.5703125" style="11" customWidth="1"/>
    <col min="8460" max="8460" width="11" style="11" customWidth="1"/>
    <col min="8461" max="8461" width="12.28515625" style="11" customWidth="1"/>
    <col min="8462" max="8462" width="14.42578125" style="11" customWidth="1"/>
    <col min="8463" max="8463" width="11" style="11" customWidth="1"/>
    <col min="8464" max="8464" width="12.28515625" style="11" customWidth="1"/>
    <col min="8465" max="8465" width="14.5703125" style="11" customWidth="1"/>
    <col min="8466" max="8466" width="11" style="11" customWidth="1"/>
    <col min="8467" max="8467" width="12.28515625" style="11" customWidth="1"/>
    <col min="8468" max="8468" width="14.5703125" style="11" customWidth="1"/>
    <col min="8469" max="8469" width="11" style="11" customWidth="1"/>
    <col min="8470" max="8470" width="12.28515625" style="11" customWidth="1"/>
    <col min="8471" max="8471" width="14.5703125" style="11" customWidth="1"/>
    <col min="8472" max="8472" width="11" style="11" customWidth="1"/>
    <col min="8473" max="8703" width="9.140625" style="11"/>
    <col min="8704" max="8704" width="2.7109375" style="11" customWidth="1"/>
    <col min="8705" max="8705" width="25.7109375" style="11" customWidth="1"/>
    <col min="8706" max="8706" width="11" style="11" customWidth="1"/>
    <col min="8707" max="8710" width="25.7109375" style="11" customWidth="1"/>
    <col min="8711" max="8711" width="12.28515625" style="11" customWidth="1"/>
    <col min="8712" max="8712" width="14.85546875" style="11" customWidth="1"/>
    <col min="8713" max="8713" width="11" style="11" customWidth="1"/>
    <col min="8714" max="8714" width="12.28515625" style="11" customWidth="1"/>
    <col min="8715" max="8715" width="14.5703125" style="11" customWidth="1"/>
    <col min="8716" max="8716" width="11" style="11" customWidth="1"/>
    <col min="8717" max="8717" width="12.28515625" style="11" customWidth="1"/>
    <col min="8718" max="8718" width="14.42578125" style="11" customWidth="1"/>
    <col min="8719" max="8719" width="11" style="11" customWidth="1"/>
    <col min="8720" max="8720" width="12.28515625" style="11" customWidth="1"/>
    <col min="8721" max="8721" width="14.5703125" style="11" customWidth="1"/>
    <col min="8722" max="8722" width="11" style="11" customWidth="1"/>
    <col min="8723" max="8723" width="12.28515625" style="11" customWidth="1"/>
    <col min="8724" max="8724" width="14.5703125" style="11" customWidth="1"/>
    <col min="8725" max="8725" width="11" style="11" customWidth="1"/>
    <col min="8726" max="8726" width="12.28515625" style="11" customWidth="1"/>
    <col min="8727" max="8727" width="14.5703125" style="11" customWidth="1"/>
    <col min="8728" max="8728" width="11" style="11" customWidth="1"/>
    <col min="8729" max="8959" width="9.140625" style="11"/>
    <col min="8960" max="8960" width="2.7109375" style="11" customWidth="1"/>
    <col min="8961" max="8961" width="25.7109375" style="11" customWidth="1"/>
    <col min="8962" max="8962" width="11" style="11" customWidth="1"/>
    <col min="8963" max="8966" width="25.7109375" style="11" customWidth="1"/>
    <col min="8967" max="8967" width="12.28515625" style="11" customWidth="1"/>
    <col min="8968" max="8968" width="14.85546875" style="11" customWidth="1"/>
    <col min="8969" max="8969" width="11" style="11" customWidth="1"/>
    <col min="8970" max="8970" width="12.28515625" style="11" customWidth="1"/>
    <col min="8971" max="8971" width="14.5703125" style="11" customWidth="1"/>
    <col min="8972" max="8972" width="11" style="11" customWidth="1"/>
    <col min="8973" max="8973" width="12.28515625" style="11" customWidth="1"/>
    <col min="8974" max="8974" width="14.42578125" style="11" customWidth="1"/>
    <col min="8975" max="8975" width="11" style="11" customWidth="1"/>
    <col min="8976" max="8976" width="12.28515625" style="11" customWidth="1"/>
    <col min="8977" max="8977" width="14.5703125" style="11" customWidth="1"/>
    <col min="8978" max="8978" width="11" style="11" customWidth="1"/>
    <col min="8979" max="8979" width="12.28515625" style="11" customWidth="1"/>
    <col min="8980" max="8980" width="14.5703125" style="11" customWidth="1"/>
    <col min="8981" max="8981" width="11" style="11" customWidth="1"/>
    <col min="8982" max="8982" width="12.28515625" style="11" customWidth="1"/>
    <col min="8983" max="8983" width="14.5703125" style="11" customWidth="1"/>
    <col min="8984" max="8984" width="11" style="11" customWidth="1"/>
    <col min="8985" max="9215" width="9.140625" style="11"/>
    <col min="9216" max="9216" width="2.7109375" style="11" customWidth="1"/>
    <col min="9217" max="9217" width="25.7109375" style="11" customWidth="1"/>
    <col min="9218" max="9218" width="11" style="11" customWidth="1"/>
    <col min="9219" max="9222" width="25.7109375" style="11" customWidth="1"/>
    <col min="9223" max="9223" width="12.28515625" style="11" customWidth="1"/>
    <col min="9224" max="9224" width="14.85546875" style="11" customWidth="1"/>
    <col min="9225" max="9225" width="11" style="11" customWidth="1"/>
    <col min="9226" max="9226" width="12.28515625" style="11" customWidth="1"/>
    <col min="9227" max="9227" width="14.5703125" style="11" customWidth="1"/>
    <col min="9228" max="9228" width="11" style="11" customWidth="1"/>
    <col min="9229" max="9229" width="12.28515625" style="11" customWidth="1"/>
    <col min="9230" max="9230" width="14.42578125" style="11" customWidth="1"/>
    <col min="9231" max="9231" width="11" style="11" customWidth="1"/>
    <col min="9232" max="9232" width="12.28515625" style="11" customWidth="1"/>
    <col min="9233" max="9233" width="14.5703125" style="11" customWidth="1"/>
    <col min="9234" max="9234" width="11" style="11" customWidth="1"/>
    <col min="9235" max="9235" width="12.28515625" style="11" customWidth="1"/>
    <col min="9236" max="9236" width="14.5703125" style="11" customWidth="1"/>
    <col min="9237" max="9237" width="11" style="11" customWidth="1"/>
    <col min="9238" max="9238" width="12.28515625" style="11" customWidth="1"/>
    <col min="9239" max="9239" width="14.5703125" style="11" customWidth="1"/>
    <col min="9240" max="9240" width="11" style="11" customWidth="1"/>
    <col min="9241" max="9471" width="9.140625" style="11"/>
    <col min="9472" max="9472" width="2.7109375" style="11" customWidth="1"/>
    <col min="9473" max="9473" width="25.7109375" style="11" customWidth="1"/>
    <col min="9474" max="9474" width="11" style="11" customWidth="1"/>
    <col min="9475" max="9478" width="25.7109375" style="11" customWidth="1"/>
    <col min="9479" max="9479" width="12.28515625" style="11" customWidth="1"/>
    <col min="9480" max="9480" width="14.85546875" style="11" customWidth="1"/>
    <col min="9481" max="9481" width="11" style="11" customWidth="1"/>
    <col min="9482" max="9482" width="12.28515625" style="11" customWidth="1"/>
    <col min="9483" max="9483" width="14.5703125" style="11" customWidth="1"/>
    <col min="9484" max="9484" width="11" style="11" customWidth="1"/>
    <col min="9485" max="9485" width="12.28515625" style="11" customWidth="1"/>
    <col min="9486" max="9486" width="14.42578125" style="11" customWidth="1"/>
    <col min="9487" max="9487" width="11" style="11" customWidth="1"/>
    <col min="9488" max="9488" width="12.28515625" style="11" customWidth="1"/>
    <col min="9489" max="9489" width="14.5703125" style="11" customWidth="1"/>
    <col min="9490" max="9490" width="11" style="11" customWidth="1"/>
    <col min="9491" max="9491" width="12.28515625" style="11" customWidth="1"/>
    <col min="9492" max="9492" width="14.5703125" style="11" customWidth="1"/>
    <col min="9493" max="9493" width="11" style="11" customWidth="1"/>
    <col min="9494" max="9494" width="12.28515625" style="11" customWidth="1"/>
    <col min="9495" max="9495" width="14.5703125" style="11" customWidth="1"/>
    <col min="9496" max="9496" width="11" style="11" customWidth="1"/>
    <col min="9497" max="9727" width="9.140625" style="11"/>
    <col min="9728" max="9728" width="2.7109375" style="11" customWidth="1"/>
    <col min="9729" max="9729" width="25.7109375" style="11" customWidth="1"/>
    <col min="9730" max="9730" width="11" style="11" customWidth="1"/>
    <col min="9731" max="9734" width="25.7109375" style="11" customWidth="1"/>
    <col min="9735" max="9735" width="12.28515625" style="11" customWidth="1"/>
    <col min="9736" max="9736" width="14.85546875" style="11" customWidth="1"/>
    <col min="9737" max="9737" width="11" style="11" customWidth="1"/>
    <col min="9738" max="9738" width="12.28515625" style="11" customWidth="1"/>
    <col min="9739" max="9739" width="14.5703125" style="11" customWidth="1"/>
    <col min="9740" max="9740" width="11" style="11" customWidth="1"/>
    <col min="9741" max="9741" width="12.28515625" style="11" customWidth="1"/>
    <col min="9742" max="9742" width="14.42578125" style="11" customWidth="1"/>
    <col min="9743" max="9743" width="11" style="11" customWidth="1"/>
    <col min="9744" max="9744" width="12.28515625" style="11" customWidth="1"/>
    <col min="9745" max="9745" width="14.5703125" style="11" customWidth="1"/>
    <col min="9746" max="9746" width="11" style="11" customWidth="1"/>
    <col min="9747" max="9747" width="12.28515625" style="11" customWidth="1"/>
    <col min="9748" max="9748" width="14.5703125" style="11" customWidth="1"/>
    <col min="9749" max="9749" width="11" style="11" customWidth="1"/>
    <col min="9750" max="9750" width="12.28515625" style="11" customWidth="1"/>
    <col min="9751" max="9751" width="14.5703125" style="11" customWidth="1"/>
    <col min="9752" max="9752" width="11" style="11" customWidth="1"/>
    <col min="9753" max="9983" width="9.140625" style="11"/>
    <col min="9984" max="9984" width="2.7109375" style="11" customWidth="1"/>
    <col min="9985" max="9985" width="25.7109375" style="11" customWidth="1"/>
    <col min="9986" max="9986" width="11" style="11" customWidth="1"/>
    <col min="9987" max="9990" width="25.7109375" style="11" customWidth="1"/>
    <col min="9991" max="9991" width="12.28515625" style="11" customWidth="1"/>
    <col min="9992" max="9992" width="14.85546875" style="11" customWidth="1"/>
    <col min="9993" max="9993" width="11" style="11" customWidth="1"/>
    <col min="9994" max="9994" width="12.28515625" style="11" customWidth="1"/>
    <col min="9995" max="9995" width="14.5703125" style="11" customWidth="1"/>
    <col min="9996" max="9996" width="11" style="11" customWidth="1"/>
    <col min="9997" max="9997" width="12.28515625" style="11" customWidth="1"/>
    <col min="9998" max="9998" width="14.42578125" style="11" customWidth="1"/>
    <col min="9999" max="9999" width="11" style="11" customWidth="1"/>
    <col min="10000" max="10000" width="12.28515625" style="11" customWidth="1"/>
    <col min="10001" max="10001" width="14.5703125" style="11" customWidth="1"/>
    <col min="10002" max="10002" width="11" style="11" customWidth="1"/>
    <col min="10003" max="10003" width="12.28515625" style="11" customWidth="1"/>
    <col min="10004" max="10004" width="14.5703125" style="11" customWidth="1"/>
    <col min="10005" max="10005" width="11" style="11" customWidth="1"/>
    <col min="10006" max="10006" width="12.28515625" style="11" customWidth="1"/>
    <col min="10007" max="10007" width="14.5703125" style="11" customWidth="1"/>
    <col min="10008" max="10008" width="11" style="11" customWidth="1"/>
    <col min="10009" max="10239" width="9.140625" style="11"/>
    <col min="10240" max="10240" width="2.7109375" style="11" customWidth="1"/>
    <col min="10241" max="10241" width="25.7109375" style="11" customWidth="1"/>
    <col min="10242" max="10242" width="11" style="11" customWidth="1"/>
    <col min="10243" max="10246" width="25.7109375" style="11" customWidth="1"/>
    <col min="10247" max="10247" width="12.28515625" style="11" customWidth="1"/>
    <col min="10248" max="10248" width="14.85546875" style="11" customWidth="1"/>
    <col min="10249" max="10249" width="11" style="11" customWidth="1"/>
    <col min="10250" max="10250" width="12.28515625" style="11" customWidth="1"/>
    <col min="10251" max="10251" width="14.5703125" style="11" customWidth="1"/>
    <col min="10252" max="10252" width="11" style="11" customWidth="1"/>
    <col min="10253" max="10253" width="12.28515625" style="11" customWidth="1"/>
    <col min="10254" max="10254" width="14.42578125" style="11" customWidth="1"/>
    <col min="10255" max="10255" width="11" style="11" customWidth="1"/>
    <col min="10256" max="10256" width="12.28515625" style="11" customWidth="1"/>
    <col min="10257" max="10257" width="14.5703125" style="11" customWidth="1"/>
    <col min="10258" max="10258" width="11" style="11" customWidth="1"/>
    <col min="10259" max="10259" width="12.28515625" style="11" customWidth="1"/>
    <col min="10260" max="10260" width="14.5703125" style="11" customWidth="1"/>
    <col min="10261" max="10261" width="11" style="11" customWidth="1"/>
    <col min="10262" max="10262" width="12.28515625" style="11" customWidth="1"/>
    <col min="10263" max="10263" width="14.5703125" style="11" customWidth="1"/>
    <col min="10264" max="10264" width="11" style="11" customWidth="1"/>
    <col min="10265" max="10495" width="9.140625" style="11"/>
    <col min="10496" max="10496" width="2.7109375" style="11" customWidth="1"/>
    <col min="10497" max="10497" width="25.7109375" style="11" customWidth="1"/>
    <col min="10498" max="10498" width="11" style="11" customWidth="1"/>
    <col min="10499" max="10502" width="25.7109375" style="11" customWidth="1"/>
    <col min="10503" max="10503" width="12.28515625" style="11" customWidth="1"/>
    <col min="10504" max="10504" width="14.85546875" style="11" customWidth="1"/>
    <col min="10505" max="10505" width="11" style="11" customWidth="1"/>
    <col min="10506" max="10506" width="12.28515625" style="11" customWidth="1"/>
    <col min="10507" max="10507" width="14.5703125" style="11" customWidth="1"/>
    <col min="10508" max="10508" width="11" style="11" customWidth="1"/>
    <col min="10509" max="10509" width="12.28515625" style="11" customWidth="1"/>
    <col min="10510" max="10510" width="14.42578125" style="11" customWidth="1"/>
    <col min="10511" max="10511" width="11" style="11" customWidth="1"/>
    <col min="10512" max="10512" width="12.28515625" style="11" customWidth="1"/>
    <col min="10513" max="10513" width="14.5703125" style="11" customWidth="1"/>
    <col min="10514" max="10514" width="11" style="11" customWidth="1"/>
    <col min="10515" max="10515" width="12.28515625" style="11" customWidth="1"/>
    <col min="10516" max="10516" width="14.5703125" style="11" customWidth="1"/>
    <col min="10517" max="10517" width="11" style="11" customWidth="1"/>
    <col min="10518" max="10518" width="12.28515625" style="11" customWidth="1"/>
    <col min="10519" max="10519" width="14.5703125" style="11" customWidth="1"/>
    <col min="10520" max="10520" width="11" style="11" customWidth="1"/>
    <col min="10521" max="10751" width="9.140625" style="11"/>
    <col min="10752" max="10752" width="2.7109375" style="11" customWidth="1"/>
    <col min="10753" max="10753" width="25.7109375" style="11" customWidth="1"/>
    <col min="10754" max="10754" width="11" style="11" customWidth="1"/>
    <col min="10755" max="10758" width="25.7109375" style="11" customWidth="1"/>
    <col min="10759" max="10759" width="12.28515625" style="11" customWidth="1"/>
    <col min="10760" max="10760" width="14.85546875" style="11" customWidth="1"/>
    <col min="10761" max="10761" width="11" style="11" customWidth="1"/>
    <col min="10762" max="10762" width="12.28515625" style="11" customWidth="1"/>
    <col min="10763" max="10763" width="14.5703125" style="11" customWidth="1"/>
    <col min="10764" max="10764" width="11" style="11" customWidth="1"/>
    <col min="10765" max="10765" width="12.28515625" style="11" customWidth="1"/>
    <col min="10766" max="10766" width="14.42578125" style="11" customWidth="1"/>
    <col min="10767" max="10767" width="11" style="11" customWidth="1"/>
    <col min="10768" max="10768" width="12.28515625" style="11" customWidth="1"/>
    <col min="10769" max="10769" width="14.5703125" style="11" customWidth="1"/>
    <col min="10770" max="10770" width="11" style="11" customWidth="1"/>
    <col min="10771" max="10771" width="12.28515625" style="11" customWidth="1"/>
    <col min="10772" max="10772" width="14.5703125" style="11" customWidth="1"/>
    <col min="10773" max="10773" width="11" style="11" customWidth="1"/>
    <col min="10774" max="10774" width="12.28515625" style="11" customWidth="1"/>
    <col min="10775" max="10775" width="14.5703125" style="11" customWidth="1"/>
    <col min="10776" max="10776" width="11" style="11" customWidth="1"/>
    <col min="10777" max="11007" width="9.140625" style="11"/>
    <col min="11008" max="11008" width="2.7109375" style="11" customWidth="1"/>
    <col min="11009" max="11009" width="25.7109375" style="11" customWidth="1"/>
    <col min="11010" max="11010" width="11" style="11" customWidth="1"/>
    <col min="11011" max="11014" width="25.7109375" style="11" customWidth="1"/>
    <col min="11015" max="11015" width="12.28515625" style="11" customWidth="1"/>
    <col min="11016" max="11016" width="14.85546875" style="11" customWidth="1"/>
    <col min="11017" max="11017" width="11" style="11" customWidth="1"/>
    <col min="11018" max="11018" width="12.28515625" style="11" customWidth="1"/>
    <col min="11019" max="11019" width="14.5703125" style="11" customWidth="1"/>
    <col min="11020" max="11020" width="11" style="11" customWidth="1"/>
    <col min="11021" max="11021" width="12.28515625" style="11" customWidth="1"/>
    <col min="11022" max="11022" width="14.42578125" style="11" customWidth="1"/>
    <col min="11023" max="11023" width="11" style="11" customWidth="1"/>
    <col min="11024" max="11024" width="12.28515625" style="11" customWidth="1"/>
    <col min="11025" max="11025" width="14.5703125" style="11" customWidth="1"/>
    <col min="11026" max="11026" width="11" style="11" customWidth="1"/>
    <col min="11027" max="11027" width="12.28515625" style="11" customWidth="1"/>
    <col min="11028" max="11028" width="14.5703125" style="11" customWidth="1"/>
    <col min="11029" max="11029" width="11" style="11" customWidth="1"/>
    <col min="11030" max="11030" width="12.28515625" style="11" customWidth="1"/>
    <col min="11031" max="11031" width="14.5703125" style="11" customWidth="1"/>
    <col min="11032" max="11032" width="11" style="11" customWidth="1"/>
    <col min="11033" max="11263" width="9.140625" style="11"/>
    <col min="11264" max="11264" width="2.7109375" style="11" customWidth="1"/>
    <col min="11265" max="11265" width="25.7109375" style="11" customWidth="1"/>
    <col min="11266" max="11266" width="11" style="11" customWidth="1"/>
    <col min="11267" max="11270" width="25.7109375" style="11" customWidth="1"/>
    <col min="11271" max="11271" width="12.28515625" style="11" customWidth="1"/>
    <col min="11272" max="11272" width="14.85546875" style="11" customWidth="1"/>
    <col min="11273" max="11273" width="11" style="11" customWidth="1"/>
    <col min="11274" max="11274" width="12.28515625" style="11" customWidth="1"/>
    <col min="11275" max="11275" width="14.5703125" style="11" customWidth="1"/>
    <col min="11276" max="11276" width="11" style="11" customWidth="1"/>
    <col min="11277" max="11277" width="12.28515625" style="11" customWidth="1"/>
    <col min="11278" max="11278" width="14.42578125" style="11" customWidth="1"/>
    <col min="11279" max="11279" width="11" style="11" customWidth="1"/>
    <col min="11280" max="11280" width="12.28515625" style="11" customWidth="1"/>
    <col min="11281" max="11281" width="14.5703125" style="11" customWidth="1"/>
    <col min="11282" max="11282" width="11" style="11" customWidth="1"/>
    <col min="11283" max="11283" width="12.28515625" style="11" customWidth="1"/>
    <col min="11284" max="11284" width="14.5703125" style="11" customWidth="1"/>
    <col min="11285" max="11285" width="11" style="11" customWidth="1"/>
    <col min="11286" max="11286" width="12.28515625" style="11" customWidth="1"/>
    <col min="11287" max="11287" width="14.5703125" style="11" customWidth="1"/>
    <col min="11288" max="11288" width="11" style="11" customWidth="1"/>
    <col min="11289" max="11519" width="9.140625" style="11"/>
    <col min="11520" max="11520" width="2.7109375" style="11" customWidth="1"/>
    <col min="11521" max="11521" width="25.7109375" style="11" customWidth="1"/>
    <col min="11522" max="11522" width="11" style="11" customWidth="1"/>
    <col min="11523" max="11526" width="25.7109375" style="11" customWidth="1"/>
    <col min="11527" max="11527" width="12.28515625" style="11" customWidth="1"/>
    <col min="11528" max="11528" width="14.85546875" style="11" customWidth="1"/>
    <col min="11529" max="11529" width="11" style="11" customWidth="1"/>
    <col min="11530" max="11530" width="12.28515625" style="11" customWidth="1"/>
    <col min="11531" max="11531" width="14.5703125" style="11" customWidth="1"/>
    <col min="11532" max="11532" width="11" style="11" customWidth="1"/>
    <col min="11533" max="11533" width="12.28515625" style="11" customWidth="1"/>
    <col min="11534" max="11534" width="14.42578125" style="11" customWidth="1"/>
    <col min="11535" max="11535" width="11" style="11" customWidth="1"/>
    <col min="11536" max="11536" width="12.28515625" style="11" customWidth="1"/>
    <col min="11537" max="11537" width="14.5703125" style="11" customWidth="1"/>
    <col min="11538" max="11538" width="11" style="11" customWidth="1"/>
    <col min="11539" max="11539" width="12.28515625" style="11" customWidth="1"/>
    <col min="11540" max="11540" width="14.5703125" style="11" customWidth="1"/>
    <col min="11541" max="11541" width="11" style="11" customWidth="1"/>
    <col min="11542" max="11542" width="12.28515625" style="11" customWidth="1"/>
    <col min="11543" max="11543" width="14.5703125" style="11" customWidth="1"/>
    <col min="11544" max="11544" width="11" style="11" customWidth="1"/>
    <col min="11545" max="11775" width="9.140625" style="11"/>
    <col min="11776" max="11776" width="2.7109375" style="11" customWidth="1"/>
    <col min="11777" max="11777" width="25.7109375" style="11" customWidth="1"/>
    <col min="11778" max="11778" width="11" style="11" customWidth="1"/>
    <col min="11779" max="11782" width="25.7109375" style="11" customWidth="1"/>
    <col min="11783" max="11783" width="12.28515625" style="11" customWidth="1"/>
    <col min="11784" max="11784" width="14.85546875" style="11" customWidth="1"/>
    <col min="11785" max="11785" width="11" style="11" customWidth="1"/>
    <col min="11786" max="11786" width="12.28515625" style="11" customWidth="1"/>
    <col min="11787" max="11787" width="14.5703125" style="11" customWidth="1"/>
    <col min="11788" max="11788" width="11" style="11" customWidth="1"/>
    <col min="11789" max="11789" width="12.28515625" style="11" customWidth="1"/>
    <col min="11790" max="11790" width="14.42578125" style="11" customWidth="1"/>
    <col min="11791" max="11791" width="11" style="11" customWidth="1"/>
    <col min="11792" max="11792" width="12.28515625" style="11" customWidth="1"/>
    <col min="11793" max="11793" width="14.5703125" style="11" customWidth="1"/>
    <col min="11794" max="11794" width="11" style="11" customWidth="1"/>
    <col min="11795" max="11795" width="12.28515625" style="11" customWidth="1"/>
    <col min="11796" max="11796" width="14.5703125" style="11" customWidth="1"/>
    <col min="11797" max="11797" width="11" style="11" customWidth="1"/>
    <col min="11798" max="11798" width="12.28515625" style="11" customWidth="1"/>
    <col min="11799" max="11799" width="14.5703125" style="11" customWidth="1"/>
    <col min="11800" max="11800" width="11" style="11" customWidth="1"/>
    <col min="11801" max="12031" width="9.140625" style="11"/>
    <col min="12032" max="12032" width="2.7109375" style="11" customWidth="1"/>
    <col min="12033" max="12033" width="25.7109375" style="11" customWidth="1"/>
    <col min="12034" max="12034" width="11" style="11" customWidth="1"/>
    <col min="12035" max="12038" width="25.7109375" style="11" customWidth="1"/>
    <col min="12039" max="12039" width="12.28515625" style="11" customWidth="1"/>
    <col min="12040" max="12040" width="14.85546875" style="11" customWidth="1"/>
    <col min="12041" max="12041" width="11" style="11" customWidth="1"/>
    <col min="12042" max="12042" width="12.28515625" style="11" customWidth="1"/>
    <col min="12043" max="12043" width="14.5703125" style="11" customWidth="1"/>
    <col min="12044" max="12044" width="11" style="11" customWidth="1"/>
    <col min="12045" max="12045" width="12.28515625" style="11" customWidth="1"/>
    <col min="12046" max="12046" width="14.42578125" style="11" customWidth="1"/>
    <col min="12047" max="12047" width="11" style="11" customWidth="1"/>
    <col min="12048" max="12048" width="12.28515625" style="11" customWidth="1"/>
    <col min="12049" max="12049" width="14.5703125" style="11" customWidth="1"/>
    <col min="12050" max="12050" width="11" style="11" customWidth="1"/>
    <col min="12051" max="12051" width="12.28515625" style="11" customWidth="1"/>
    <col min="12052" max="12052" width="14.5703125" style="11" customWidth="1"/>
    <col min="12053" max="12053" width="11" style="11" customWidth="1"/>
    <col min="12054" max="12054" width="12.28515625" style="11" customWidth="1"/>
    <col min="12055" max="12055" width="14.5703125" style="11" customWidth="1"/>
    <col min="12056" max="12056" width="11" style="11" customWidth="1"/>
    <col min="12057" max="12287" width="9.140625" style="11"/>
    <col min="12288" max="12288" width="2.7109375" style="11" customWidth="1"/>
    <col min="12289" max="12289" width="25.7109375" style="11" customWidth="1"/>
    <col min="12290" max="12290" width="11" style="11" customWidth="1"/>
    <col min="12291" max="12294" width="25.7109375" style="11" customWidth="1"/>
    <col min="12295" max="12295" width="12.28515625" style="11" customWidth="1"/>
    <col min="12296" max="12296" width="14.85546875" style="11" customWidth="1"/>
    <col min="12297" max="12297" width="11" style="11" customWidth="1"/>
    <col min="12298" max="12298" width="12.28515625" style="11" customWidth="1"/>
    <col min="12299" max="12299" width="14.5703125" style="11" customWidth="1"/>
    <col min="12300" max="12300" width="11" style="11" customWidth="1"/>
    <col min="12301" max="12301" width="12.28515625" style="11" customWidth="1"/>
    <col min="12302" max="12302" width="14.42578125" style="11" customWidth="1"/>
    <col min="12303" max="12303" width="11" style="11" customWidth="1"/>
    <col min="12304" max="12304" width="12.28515625" style="11" customWidth="1"/>
    <col min="12305" max="12305" width="14.5703125" style="11" customWidth="1"/>
    <col min="12306" max="12306" width="11" style="11" customWidth="1"/>
    <col min="12307" max="12307" width="12.28515625" style="11" customWidth="1"/>
    <col min="12308" max="12308" width="14.5703125" style="11" customWidth="1"/>
    <col min="12309" max="12309" width="11" style="11" customWidth="1"/>
    <col min="12310" max="12310" width="12.28515625" style="11" customWidth="1"/>
    <col min="12311" max="12311" width="14.5703125" style="11" customWidth="1"/>
    <col min="12312" max="12312" width="11" style="11" customWidth="1"/>
    <col min="12313" max="12543" width="9.140625" style="11"/>
    <col min="12544" max="12544" width="2.7109375" style="11" customWidth="1"/>
    <col min="12545" max="12545" width="25.7109375" style="11" customWidth="1"/>
    <col min="12546" max="12546" width="11" style="11" customWidth="1"/>
    <col min="12547" max="12550" width="25.7109375" style="11" customWidth="1"/>
    <col min="12551" max="12551" width="12.28515625" style="11" customWidth="1"/>
    <col min="12552" max="12552" width="14.85546875" style="11" customWidth="1"/>
    <col min="12553" max="12553" width="11" style="11" customWidth="1"/>
    <col min="12554" max="12554" width="12.28515625" style="11" customWidth="1"/>
    <col min="12555" max="12555" width="14.5703125" style="11" customWidth="1"/>
    <col min="12556" max="12556" width="11" style="11" customWidth="1"/>
    <col min="12557" max="12557" width="12.28515625" style="11" customWidth="1"/>
    <col min="12558" max="12558" width="14.42578125" style="11" customWidth="1"/>
    <col min="12559" max="12559" width="11" style="11" customWidth="1"/>
    <col min="12560" max="12560" width="12.28515625" style="11" customWidth="1"/>
    <col min="12561" max="12561" width="14.5703125" style="11" customWidth="1"/>
    <col min="12562" max="12562" width="11" style="11" customWidth="1"/>
    <col min="12563" max="12563" width="12.28515625" style="11" customWidth="1"/>
    <col min="12564" max="12564" width="14.5703125" style="11" customWidth="1"/>
    <col min="12565" max="12565" width="11" style="11" customWidth="1"/>
    <col min="12566" max="12566" width="12.28515625" style="11" customWidth="1"/>
    <col min="12567" max="12567" width="14.5703125" style="11" customWidth="1"/>
    <col min="12568" max="12568" width="11" style="11" customWidth="1"/>
    <col min="12569" max="12799" width="9.140625" style="11"/>
    <col min="12800" max="12800" width="2.7109375" style="11" customWidth="1"/>
    <col min="12801" max="12801" width="25.7109375" style="11" customWidth="1"/>
    <col min="12802" max="12802" width="11" style="11" customWidth="1"/>
    <col min="12803" max="12806" width="25.7109375" style="11" customWidth="1"/>
    <col min="12807" max="12807" width="12.28515625" style="11" customWidth="1"/>
    <col min="12808" max="12808" width="14.85546875" style="11" customWidth="1"/>
    <col min="12809" max="12809" width="11" style="11" customWidth="1"/>
    <col min="12810" max="12810" width="12.28515625" style="11" customWidth="1"/>
    <col min="12811" max="12811" width="14.5703125" style="11" customWidth="1"/>
    <col min="12812" max="12812" width="11" style="11" customWidth="1"/>
    <col min="12813" max="12813" width="12.28515625" style="11" customWidth="1"/>
    <col min="12814" max="12814" width="14.42578125" style="11" customWidth="1"/>
    <col min="12815" max="12815" width="11" style="11" customWidth="1"/>
    <col min="12816" max="12816" width="12.28515625" style="11" customWidth="1"/>
    <col min="12817" max="12817" width="14.5703125" style="11" customWidth="1"/>
    <col min="12818" max="12818" width="11" style="11" customWidth="1"/>
    <col min="12819" max="12819" width="12.28515625" style="11" customWidth="1"/>
    <col min="12820" max="12820" width="14.5703125" style="11" customWidth="1"/>
    <col min="12821" max="12821" width="11" style="11" customWidth="1"/>
    <col min="12822" max="12822" width="12.28515625" style="11" customWidth="1"/>
    <col min="12823" max="12823" width="14.5703125" style="11" customWidth="1"/>
    <col min="12824" max="12824" width="11" style="11" customWidth="1"/>
    <col min="12825" max="13055" width="9.140625" style="11"/>
    <col min="13056" max="13056" width="2.7109375" style="11" customWidth="1"/>
    <col min="13057" max="13057" width="25.7109375" style="11" customWidth="1"/>
    <col min="13058" max="13058" width="11" style="11" customWidth="1"/>
    <col min="13059" max="13062" width="25.7109375" style="11" customWidth="1"/>
    <col min="13063" max="13063" width="12.28515625" style="11" customWidth="1"/>
    <col min="13064" max="13064" width="14.85546875" style="11" customWidth="1"/>
    <col min="13065" max="13065" width="11" style="11" customWidth="1"/>
    <col min="13066" max="13066" width="12.28515625" style="11" customWidth="1"/>
    <col min="13067" max="13067" width="14.5703125" style="11" customWidth="1"/>
    <col min="13068" max="13068" width="11" style="11" customWidth="1"/>
    <col min="13069" max="13069" width="12.28515625" style="11" customWidth="1"/>
    <col min="13070" max="13070" width="14.42578125" style="11" customWidth="1"/>
    <col min="13071" max="13071" width="11" style="11" customWidth="1"/>
    <col min="13072" max="13072" width="12.28515625" style="11" customWidth="1"/>
    <col min="13073" max="13073" width="14.5703125" style="11" customWidth="1"/>
    <col min="13074" max="13074" width="11" style="11" customWidth="1"/>
    <col min="13075" max="13075" width="12.28515625" style="11" customWidth="1"/>
    <col min="13076" max="13076" width="14.5703125" style="11" customWidth="1"/>
    <col min="13077" max="13077" width="11" style="11" customWidth="1"/>
    <col min="13078" max="13078" width="12.28515625" style="11" customWidth="1"/>
    <col min="13079" max="13079" width="14.5703125" style="11" customWidth="1"/>
    <col min="13080" max="13080" width="11" style="11" customWidth="1"/>
    <col min="13081" max="13311" width="9.140625" style="11"/>
    <col min="13312" max="13312" width="2.7109375" style="11" customWidth="1"/>
    <col min="13313" max="13313" width="25.7109375" style="11" customWidth="1"/>
    <col min="13314" max="13314" width="11" style="11" customWidth="1"/>
    <col min="13315" max="13318" width="25.7109375" style="11" customWidth="1"/>
    <col min="13319" max="13319" width="12.28515625" style="11" customWidth="1"/>
    <col min="13320" max="13320" width="14.85546875" style="11" customWidth="1"/>
    <col min="13321" max="13321" width="11" style="11" customWidth="1"/>
    <col min="13322" max="13322" width="12.28515625" style="11" customWidth="1"/>
    <col min="13323" max="13323" width="14.5703125" style="11" customWidth="1"/>
    <col min="13324" max="13324" width="11" style="11" customWidth="1"/>
    <col min="13325" max="13325" width="12.28515625" style="11" customWidth="1"/>
    <col min="13326" max="13326" width="14.42578125" style="11" customWidth="1"/>
    <col min="13327" max="13327" width="11" style="11" customWidth="1"/>
    <col min="13328" max="13328" width="12.28515625" style="11" customWidth="1"/>
    <col min="13329" max="13329" width="14.5703125" style="11" customWidth="1"/>
    <col min="13330" max="13330" width="11" style="11" customWidth="1"/>
    <col min="13331" max="13331" width="12.28515625" style="11" customWidth="1"/>
    <col min="13332" max="13332" width="14.5703125" style="11" customWidth="1"/>
    <col min="13333" max="13333" width="11" style="11" customWidth="1"/>
    <col min="13334" max="13334" width="12.28515625" style="11" customWidth="1"/>
    <col min="13335" max="13335" width="14.5703125" style="11" customWidth="1"/>
    <col min="13336" max="13336" width="11" style="11" customWidth="1"/>
    <col min="13337" max="13567" width="9.140625" style="11"/>
    <col min="13568" max="13568" width="2.7109375" style="11" customWidth="1"/>
    <col min="13569" max="13569" width="25.7109375" style="11" customWidth="1"/>
    <col min="13570" max="13570" width="11" style="11" customWidth="1"/>
    <col min="13571" max="13574" width="25.7109375" style="11" customWidth="1"/>
    <col min="13575" max="13575" width="12.28515625" style="11" customWidth="1"/>
    <col min="13576" max="13576" width="14.85546875" style="11" customWidth="1"/>
    <col min="13577" max="13577" width="11" style="11" customWidth="1"/>
    <col min="13578" max="13578" width="12.28515625" style="11" customWidth="1"/>
    <col min="13579" max="13579" width="14.5703125" style="11" customWidth="1"/>
    <col min="13580" max="13580" width="11" style="11" customWidth="1"/>
    <col min="13581" max="13581" width="12.28515625" style="11" customWidth="1"/>
    <col min="13582" max="13582" width="14.42578125" style="11" customWidth="1"/>
    <col min="13583" max="13583" width="11" style="11" customWidth="1"/>
    <col min="13584" max="13584" width="12.28515625" style="11" customWidth="1"/>
    <col min="13585" max="13585" width="14.5703125" style="11" customWidth="1"/>
    <col min="13586" max="13586" width="11" style="11" customWidth="1"/>
    <col min="13587" max="13587" width="12.28515625" style="11" customWidth="1"/>
    <col min="13588" max="13588" width="14.5703125" style="11" customWidth="1"/>
    <col min="13589" max="13589" width="11" style="11" customWidth="1"/>
    <col min="13590" max="13590" width="12.28515625" style="11" customWidth="1"/>
    <col min="13591" max="13591" width="14.5703125" style="11" customWidth="1"/>
    <col min="13592" max="13592" width="11" style="11" customWidth="1"/>
    <col min="13593" max="13823" width="9.140625" style="11"/>
    <col min="13824" max="13824" width="2.7109375" style="11" customWidth="1"/>
    <col min="13825" max="13825" width="25.7109375" style="11" customWidth="1"/>
    <col min="13826" max="13826" width="11" style="11" customWidth="1"/>
    <col min="13827" max="13830" width="25.7109375" style="11" customWidth="1"/>
    <col min="13831" max="13831" width="12.28515625" style="11" customWidth="1"/>
    <col min="13832" max="13832" width="14.85546875" style="11" customWidth="1"/>
    <col min="13833" max="13833" width="11" style="11" customWidth="1"/>
    <col min="13834" max="13834" width="12.28515625" style="11" customWidth="1"/>
    <col min="13835" max="13835" width="14.5703125" style="11" customWidth="1"/>
    <col min="13836" max="13836" width="11" style="11" customWidth="1"/>
    <col min="13837" max="13837" width="12.28515625" style="11" customWidth="1"/>
    <col min="13838" max="13838" width="14.42578125" style="11" customWidth="1"/>
    <col min="13839" max="13839" width="11" style="11" customWidth="1"/>
    <col min="13840" max="13840" width="12.28515625" style="11" customWidth="1"/>
    <col min="13841" max="13841" width="14.5703125" style="11" customWidth="1"/>
    <col min="13842" max="13842" width="11" style="11" customWidth="1"/>
    <col min="13843" max="13843" width="12.28515625" style="11" customWidth="1"/>
    <col min="13844" max="13844" width="14.5703125" style="11" customWidth="1"/>
    <col min="13845" max="13845" width="11" style="11" customWidth="1"/>
    <col min="13846" max="13846" width="12.28515625" style="11" customWidth="1"/>
    <col min="13847" max="13847" width="14.5703125" style="11" customWidth="1"/>
    <col min="13848" max="13848" width="11" style="11" customWidth="1"/>
    <col min="13849" max="14079" width="9.140625" style="11"/>
    <col min="14080" max="14080" width="2.7109375" style="11" customWidth="1"/>
    <col min="14081" max="14081" width="25.7109375" style="11" customWidth="1"/>
    <col min="14082" max="14082" width="11" style="11" customWidth="1"/>
    <col min="14083" max="14086" width="25.7109375" style="11" customWidth="1"/>
    <col min="14087" max="14087" width="12.28515625" style="11" customWidth="1"/>
    <col min="14088" max="14088" width="14.85546875" style="11" customWidth="1"/>
    <col min="14089" max="14089" width="11" style="11" customWidth="1"/>
    <col min="14090" max="14090" width="12.28515625" style="11" customWidth="1"/>
    <col min="14091" max="14091" width="14.5703125" style="11" customWidth="1"/>
    <col min="14092" max="14092" width="11" style="11" customWidth="1"/>
    <col min="14093" max="14093" width="12.28515625" style="11" customWidth="1"/>
    <col min="14094" max="14094" width="14.42578125" style="11" customWidth="1"/>
    <col min="14095" max="14095" width="11" style="11" customWidth="1"/>
    <col min="14096" max="14096" width="12.28515625" style="11" customWidth="1"/>
    <col min="14097" max="14097" width="14.5703125" style="11" customWidth="1"/>
    <col min="14098" max="14098" width="11" style="11" customWidth="1"/>
    <col min="14099" max="14099" width="12.28515625" style="11" customWidth="1"/>
    <col min="14100" max="14100" width="14.5703125" style="11" customWidth="1"/>
    <col min="14101" max="14101" width="11" style="11" customWidth="1"/>
    <col min="14102" max="14102" width="12.28515625" style="11" customWidth="1"/>
    <col min="14103" max="14103" width="14.5703125" style="11" customWidth="1"/>
    <col min="14104" max="14104" width="11" style="11" customWidth="1"/>
    <col min="14105" max="14335" width="9.140625" style="11"/>
    <col min="14336" max="14336" width="2.7109375" style="11" customWidth="1"/>
    <col min="14337" max="14337" width="25.7109375" style="11" customWidth="1"/>
    <col min="14338" max="14338" width="11" style="11" customWidth="1"/>
    <col min="14339" max="14342" width="25.7109375" style="11" customWidth="1"/>
    <col min="14343" max="14343" width="12.28515625" style="11" customWidth="1"/>
    <col min="14344" max="14344" width="14.85546875" style="11" customWidth="1"/>
    <col min="14345" max="14345" width="11" style="11" customWidth="1"/>
    <col min="14346" max="14346" width="12.28515625" style="11" customWidth="1"/>
    <col min="14347" max="14347" width="14.5703125" style="11" customWidth="1"/>
    <col min="14348" max="14348" width="11" style="11" customWidth="1"/>
    <col min="14349" max="14349" width="12.28515625" style="11" customWidth="1"/>
    <col min="14350" max="14350" width="14.42578125" style="11" customWidth="1"/>
    <col min="14351" max="14351" width="11" style="11" customWidth="1"/>
    <col min="14352" max="14352" width="12.28515625" style="11" customWidth="1"/>
    <col min="14353" max="14353" width="14.5703125" style="11" customWidth="1"/>
    <col min="14354" max="14354" width="11" style="11" customWidth="1"/>
    <col min="14355" max="14355" width="12.28515625" style="11" customWidth="1"/>
    <col min="14356" max="14356" width="14.5703125" style="11" customWidth="1"/>
    <col min="14357" max="14357" width="11" style="11" customWidth="1"/>
    <col min="14358" max="14358" width="12.28515625" style="11" customWidth="1"/>
    <col min="14359" max="14359" width="14.5703125" style="11" customWidth="1"/>
    <col min="14360" max="14360" width="11" style="11" customWidth="1"/>
    <col min="14361" max="14591" width="9.140625" style="11"/>
    <col min="14592" max="14592" width="2.7109375" style="11" customWidth="1"/>
    <col min="14593" max="14593" width="25.7109375" style="11" customWidth="1"/>
    <col min="14594" max="14594" width="11" style="11" customWidth="1"/>
    <col min="14595" max="14598" width="25.7109375" style="11" customWidth="1"/>
    <col min="14599" max="14599" width="12.28515625" style="11" customWidth="1"/>
    <col min="14600" max="14600" width="14.85546875" style="11" customWidth="1"/>
    <col min="14601" max="14601" width="11" style="11" customWidth="1"/>
    <col min="14602" max="14602" width="12.28515625" style="11" customWidth="1"/>
    <col min="14603" max="14603" width="14.5703125" style="11" customWidth="1"/>
    <col min="14604" max="14604" width="11" style="11" customWidth="1"/>
    <col min="14605" max="14605" width="12.28515625" style="11" customWidth="1"/>
    <col min="14606" max="14606" width="14.42578125" style="11" customWidth="1"/>
    <col min="14607" max="14607" width="11" style="11" customWidth="1"/>
    <col min="14608" max="14608" width="12.28515625" style="11" customWidth="1"/>
    <col min="14609" max="14609" width="14.5703125" style="11" customWidth="1"/>
    <col min="14610" max="14610" width="11" style="11" customWidth="1"/>
    <col min="14611" max="14611" width="12.28515625" style="11" customWidth="1"/>
    <col min="14612" max="14612" width="14.5703125" style="11" customWidth="1"/>
    <col min="14613" max="14613" width="11" style="11" customWidth="1"/>
    <col min="14614" max="14614" width="12.28515625" style="11" customWidth="1"/>
    <col min="14615" max="14615" width="14.5703125" style="11" customWidth="1"/>
    <col min="14616" max="14616" width="11" style="11" customWidth="1"/>
    <col min="14617" max="14847" width="9.140625" style="11"/>
    <col min="14848" max="14848" width="2.7109375" style="11" customWidth="1"/>
    <col min="14849" max="14849" width="25.7109375" style="11" customWidth="1"/>
    <col min="14850" max="14850" width="11" style="11" customWidth="1"/>
    <col min="14851" max="14854" width="25.7109375" style="11" customWidth="1"/>
    <col min="14855" max="14855" width="12.28515625" style="11" customWidth="1"/>
    <col min="14856" max="14856" width="14.85546875" style="11" customWidth="1"/>
    <col min="14857" max="14857" width="11" style="11" customWidth="1"/>
    <col min="14858" max="14858" width="12.28515625" style="11" customWidth="1"/>
    <col min="14859" max="14859" width="14.5703125" style="11" customWidth="1"/>
    <col min="14860" max="14860" width="11" style="11" customWidth="1"/>
    <col min="14861" max="14861" width="12.28515625" style="11" customWidth="1"/>
    <col min="14862" max="14862" width="14.42578125" style="11" customWidth="1"/>
    <col min="14863" max="14863" width="11" style="11" customWidth="1"/>
    <col min="14864" max="14864" width="12.28515625" style="11" customWidth="1"/>
    <col min="14865" max="14865" width="14.5703125" style="11" customWidth="1"/>
    <col min="14866" max="14866" width="11" style="11" customWidth="1"/>
    <col min="14867" max="14867" width="12.28515625" style="11" customWidth="1"/>
    <col min="14868" max="14868" width="14.5703125" style="11" customWidth="1"/>
    <col min="14869" max="14869" width="11" style="11" customWidth="1"/>
    <col min="14870" max="14870" width="12.28515625" style="11" customWidth="1"/>
    <col min="14871" max="14871" width="14.5703125" style="11" customWidth="1"/>
    <col min="14872" max="14872" width="11" style="11" customWidth="1"/>
    <col min="14873" max="15103" width="9.140625" style="11"/>
    <col min="15104" max="15104" width="2.7109375" style="11" customWidth="1"/>
    <col min="15105" max="15105" width="25.7109375" style="11" customWidth="1"/>
    <col min="15106" max="15106" width="11" style="11" customWidth="1"/>
    <col min="15107" max="15110" width="25.7109375" style="11" customWidth="1"/>
    <col min="15111" max="15111" width="12.28515625" style="11" customWidth="1"/>
    <col min="15112" max="15112" width="14.85546875" style="11" customWidth="1"/>
    <col min="15113" max="15113" width="11" style="11" customWidth="1"/>
    <col min="15114" max="15114" width="12.28515625" style="11" customWidth="1"/>
    <col min="15115" max="15115" width="14.5703125" style="11" customWidth="1"/>
    <col min="15116" max="15116" width="11" style="11" customWidth="1"/>
    <col min="15117" max="15117" width="12.28515625" style="11" customWidth="1"/>
    <col min="15118" max="15118" width="14.42578125" style="11" customWidth="1"/>
    <col min="15119" max="15119" width="11" style="11" customWidth="1"/>
    <col min="15120" max="15120" width="12.28515625" style="11" customWidth="1"/>
    <col min="15121" max="15121" width="14.5703125" style="11" customWidth="1"/>
    <col min="15122" max="15122" width="11" style="11" customWidth="1"/>
    <col min="15123" max="15123" width="12.28515625" style="11" customWidth="1"/>
    <col min="15124" max="15124" width="14.5703125" style="11" customWidth="1"/>
    <col min="15125" max="15125" width="11" style="11" customWidth="1"/>
    <col min="15126" max="15126" width="12.28515625" style="11" customWidth="1"/>
    <col min="15127" max="15127" width="14.5703125" style="11" customWidth="1"/>
    <col min="15128" max="15128" width="11" style="11" customWidth="1"/>
    <col min="15129" max="15359" width="9.140625" style="11"/>
    <col min="15360" max="15360" width="2.7109375" style="11" customWidth="1"/>
    <col min="15361" max="15361" width="25.7109375" style="11" customWidth="1"/>
    <col min="15362" max="15362" width="11" style="11" customWidth="1"/>
    <col min="15363" max="15366" width="25.7109375" style="11" customWidth="1"/>
    <col min="15367" max="15367" width="12.28515625" style="11" customWidth="1"/>
    <col min="15368" max="15368" width="14.85546875" style="11" customWidth="1"/>
    <col min="15369" max="15369" width="11" style="11" customWidth="1"/>
    <col min="15370" max="15370" width="12.28515625" style="11" customWidth="1"/>
    <col min="15371" max="15371" width="14.5703125" style="11" customWidth="1"/>
    <col min="15372" max="15372" width="11" style="11" customWidth="1"/>
    <col min="15373" max="15373" width="12.28515625" style="11" customWidth="1"/>
    <col min="15374" max="15374" width="14.42578125" style="11" customWidth="1"/>
    <col min="15375" max="15375" width="11" style="11" customWidth="1"/>
    <col min="15376" max="15376" width="12.28515625" style="11" customWidth="1"/>
    <col min="15377" max="15377" width="14.5703125" style="11" customWidth="1"/>
    <col min="15378" max="15378" width="11" style="11" customWidth="1"/>
    <col min="15379" max="15379" width="12.28515625" style="11" customWidth="1"/>
    <col min="15380" max="15380" width="14.5703125" style="11" customWidth="1"/>
    <col min="15381" max="15381" width="11" style="11" customWidth="1"/>
    <col min="15382" max="15382" width="12.28515625" style="11" customWidth="1"/>
    <col min="15383" max="15383" width="14.5703125" style="11" customWidth="1"/>
    <col min="15384" max="15384" width="11" style="11" customWidth="1"/>
    <col min="15385" max="15615" width="9.140625" style="11"/>
    <col min="15616" max="15616" width="2.7109375" style="11" customWidth="1"/>
    <col min="15617" max="15617" width="25.7109375" style="11" customWidth="1"/>
    <col min="15618" max="15618" width="11" style="11" customWidth="1"/>
    <col min="15619" max="15622" width="25.7109375" style="11" customWidth="1"/>
    <col min="15623" max="15623" width="12.28515625" style="11" customWidth="1"/>
    <col min="15624" max="15624" width="14.85546875" style="11" customWidth="1"/>
    <col min="15625" max="15625" width="11" style="11" customWidth="1"/>
    <col min="15626" max="15626" width="12.28515625" style="11" customWidth="1"/>
    <col min="15627" max="15627" width="14.5703125" style="11" customWidth="1"/>
    <col min="15628" max="15628" width="11" style="11" customWidth="1"/>
    <col min="15629" max="15629" width="12.28515625" style="11" customWidth="1"/>
    <col min="15630" max="15630" width="14.42578125" style="11" customWidth="1"/>
    <col min="15631" max="15631" width="11" style="11" customWidth="1"/>
    <col min="15632" max="15632" width="12.28515625" style="11" customWidth="1"/>
    <col min="15633" max="15633" width="14.5703125" style="11" customWidth="1"/>
    <col min="15634" max="15634" width="11" style="11" customWidth="1"/>
    <col min="15635" max="15635" width="12.28515625" style="11" customWidth="1"/>
    <col min="15636" max="15636" width="14.5703125" style="11" customWidth="1"/>
    <col min="15637" max="15637" width="11" style="11" customWidth="1"/>
    <col min="15638" max="15638" width="12.28515625" style="11" customWidth="1"/>
    <col min="15639" max="15639" width="14.5703125" style="11" customWidth="1"/>
    <col min="15640" max="15640" width="11" style="11" customWidth="1"/>
    <col min="15641" max="15871" width="9.140625" style="11"/>
    <col min="15872" max="15872" width="2.7109375" style="11" customWidth="1"/>
    <col min="15873" max="15873" width="25.7109375" style="11" customWidth="1"/>
    <col min="15874" max="15874" width="11" style="11" customWidth="1"/>
    <col min="15875" max="15878" width="25.7109375" style="11" customWidth="1"/>
    <col min="15879" max="15879" width="12.28515625" style="11" customWidth="1"/>
    <col min="15880" max="15880" width="14.85546875" style="11" customWidth="1"/>
    <col min="15881" max="15881" width="11" style="11" customWidth="1"/>
    <col min="15882" max="15882" width="12.28515625" style="11" customWidth="1"/>
    <col min="15883" max="15883" width="14.5703125" style="11" customWidth="1"/>
    <col min="15884" max="15884" width="11" style="11" customWidth="1"/>
    <col min="15885" max="15885" width="12.28515625" style="11" customWidth="1"/>
    <col min="15886" max="15886" width="14.42578125" style="11" customWidth="1"/>
    <col min="15887" max="15887" width="11" style="11" customWidth="1"/>
    <col min="15888" max="15888" width="12.28515625" style="11" customWidth="1"/>
    <col min="15889" max="15889" width="14.5703125" style="11" customWidth="1"/>
    <col min="15890" max="15890" width="11" style="11" customWidth="1"/>
    <col min="15891" max="15891" width="12.28515625" style="11" customWidth="1"/>
    <col min="15892" max="15892" width="14.5703125" style="11" customWidth="1"/>
    <col min="15893" max="15893" width="11" style="11" customWidth="1"/>
    <col min="15894" max="15894" width="12.28515625" style="11" customWidth="1"/>
    <col min="15895" max="15895" width="14.5703125" style="11" customWidth="1"/>
    <col min="15896" max="15896" width="11" style="11" customWidth="1"/>
    <col min="15897" max="16127" width="9.140625" style="11"/>
    <col min="16128" max="16128" width="2.7109375" style="11" customWidth="1"/>
    <col min="16129" max="16129" width="25.7109375" style="11" customWidth="1"/>
    <col min="16130" max="16130" width="11" style="11" customWidth="1"/>
    <col min="16131" max="16134" width="25.7109375" style="11" customWidth="1"/>
    <col min="16135" max="16135" width="12.28515625" style="11" customWidth="1"/>
    <col min="16136" max="16136" width="14.85546875" style="11" customWidth="1"/>
    <col min="16137" max="16137" width="11" style="11" customWidth="1"/>
    <col min="16138" max="16138" width="12.28515625" style="11" customWidth="1"/>
    <col min="16139" max="16139" width="14.5703125" style="11" customWidth="1"/>
    <col min="16140" max="16140" width="11" style="11" customWidth="1"/>
    <col min="16141" max="16141" width="12.28515625" style="11" customWidth="1"/>
    <col min="16142" max="16142" width="14.42578125" style="11" customWidth="1"/>
    <col min="16143" max="16143" width="11" style="11" customWidth="1"/>
    <col min="16144" max="16144" width="12.28515625" style="11" customWidth="1"/>
    <col min="16145" max="16145" width="14.5703125" style="11" customWidth="1"/>
    <col min="16146" max="16146" width="11" style="11" customWidth="1"/>
    <col min="16147" max="16147" width="12.28515625" style="11" customWidth="1"/>
    <col min="16148" max="16148" width="14.5703125" style="11" customWidth="1"/>
    <col min="16149" max="16149" width="11" style="11" customWidth="1"/>
    <col min="16150" max="16150" width="12.28515625" style="11" customWidth="1"/>
    <col min="16151" max="16151" width="14.5703125" style="11" customWidth="1"/>
    <col min="16152" max="16152" width="11" style="11" customWidth="1"/>
    <col min="16153" max="16384" width="9.140625" style="11"/>
  </cols>
  <sheetData>
    <row r="1" spans="1:15" s="42" customFormat="1" ht="15.6">
      <c r="A1" s="3" t="s">
        <v>5</v>
      </c>
    </row>
    <row r="2" spans="1:15" s="42" customFormat="1" ht="15" customHeight="1">
      <c r="A2" s="4" t="s">
        <v>6</v>
      </c>
      <c r="E2" s="43" t="s">
        <v>42</v>
      </c>
      <c r="F2" s="198" t="str">
        <f>'4. Cost Proposal Summary'!E2</f>
        <v>Maximus</v>
      </c>
      <c r="G2" s="199"/>
      <c r="H2" s="199"/>
      <c r="I2" s="200"/>
    </row>
    <row r="3" spans="1:15" s="42" customFormat="1" ht="15" customHeight="1">
      <c r="A3" s="44" t="s">
        <v>256</v>
      </c>
      <c r="F3" s="201" t="s">
        <v>44</v>
      </c>
      <c r="G3" s="202"/>
      <c r="H3" s="202"/>
      <c r="I3" s="203"/>
    </row>
    <row r="5" spans="1:15" s="14" customFormat="1" ht="14.1">
      <c r="A5" s="77"/>
      <c r="B5" s="208" t="s">
        <v>45</v>
      </c>
      <c r="C5" s="208"/>
      <c r="D5" s="208"/>
      <c r="E5" s="208"/>
      <c r="F5" s="208"/>
      <c r="G5" s="208"/>
      <c r="H5" s="78"/>
      <c r="I5" s="78"/>
      <c r="J5" s="78"/>
      <c r="K5" s="78"/>
      <c r="L5" s="78"/>
      <c r="M5" s="78"/>
      <c r="N5" s="78"/>
      <c r="O5" s="78"/>
    </row>
    <row r="6" spans="1:15" s="50" customFormat="1" ht="96.75" customHeight="1">
      <c r="A6" s="13"/>
      <c r="B6" s="190" t="s">
        <v>257</v>
      </c>
      <c r="C6" s="190"/>
      <c r="D6" s="190"/>
      <c r="E6" s="190"/>
      <c r="F6" s="190"/>
      <c r="G6" s="190"/>
      <c r="H6" s="190"/>
      <c r="I6" s="190"/>
      <c r="J6" s="15"/>
      <c r="K6" s="16"/>
      <c r="L6" s="16"/>
      <c r="M6" s="15"/>
      <c r="N6" s="16"/>
      <c r="O6" s="16"/>
    </row>
    <row r="8" spans="1:15" s="50" customFormat="1" ht="12.75" customHeight="1">
      <c r="A8" s="13"/>
      <c r="B8" s="13"/>
      <c r="C8" s="13"/>
      <c r="D8" s="13"/>
      <c r="E8" s="13"/>
      <c r="F8" s="15"/>
      <c r="G8" s="16"/>
      <c r="H8" s="16"/>
      <c r="I8" s="16"/>
      <c r="J8" s="15"/>
      <c r="K8" s="16"/>
      <c r="L8" s="16"/>
      <c r="M8" s="15"/>
      <c r="N8" s="16"/>
      <c r="O8" s="16"/>
    </row>
    <row r="9" spans="1:15" s="16" customFormat="1" ht="13.15" customHeight="1">
      <c r="B9" s="79" t="s">
        <v>258</v>
      </c>
      <c r="C9" s="79"/>
      <c r="D9" s="5"/>
      <c r="E9" s="13"/>
    </row>
    <row r="10" spans="1:15" s="16" customFormat="1" ht="13.15" customHeight="1">
      <c r="B10" s="209" t="s">
        <v>214</v>
      </c>
      <c r="C10" s="209"/>
      <c r="D10" s="80">
        <v>2.4446800000000001E-2</v>
      </c>
      <c r="E10" s="13"/>
    </row>
    <row r="11" spans="1:15" s="16" customFormat="1" ht="13.15" customHeight="1">
      <c r="B11" s="212" t="s">
        <v>259</v>
      </c>
      <c r="C11" s="213"/>
      <c r="D11" s="81">
        <v>6850</v>
      </c>
      <c r="E11" s="5"/>
    </row>
    <row r="12" spans="1:15" s="25" customFormat="1" ht="12.95">
      <c r="B12" s="101"/>
      <c r="C12" s="101"/>
      <c r="D12" s="102"/>
      <c r="E12" s="28"/>
    </row>
    <row r="13" spans="1:15" s="16" customFormat="1" ht="12.75" customHeight="1">
      <c r="B13" s="79" t="s">
        <v>260</v>
      </c>
      <c r="C13" s="79"/>
      <c r="D13" s="82"/>
      <c r="E13" s="5"/>
    </row>
    <row r="14" spans="1:15" s="16" customFormat="1" ht="12.95">
      <c r="B14" s="209" t="s">
        <v>50</v>
      </c>
      <c r="C14" s="209"/>
      <c r="D14" s="83">
        <f>C23*D11*12</f>
        <v>17617744.834511768</v>
      </c>
      <c r="E14" s="84"/>
    </row>
    <row r="15" spans="1:15" s="16" customFormat="1" ht="12.95">
      <c r="B15" s="209" t="s">
        <v>51</v>
      </c>
      <c r="C15" s="209"/>
      <c r="D15" s="83">
        <f>C24*D11*12</f>
        <v>18048654</v>
      </c>
      <c r="E15" s="84"/>
    </row>
    <row r="16" spans="1:15" s="16" customFormat="1" ht="12.95">
      <c r="B16" s="209" t="s">
        <v>52</v>
      </c>
      <c r="C16" s="209"/>
      <c r="D16" s="83">
        <f>C25*D11*12</f>
        <v>18490068</v>
      </c>
      <c r="E16" s="84"/>
    </row>
    <row r="17" spans="2:5" s="16" customFormat="1" ht="12.95">
      <c r="B17" s="209" t="s">
        <v>53</v>
      </c>
      <c r="C17" s="209"/>
      <c r="D17" s="83">
        <f>C26*D11*12</f>
        <v>18942168</v>
      </c>
      <c r="E17" s="84"/>
    </row>
    <row r="18" spans="2:5" s="16" customFormat="1" ht="12.95">
      <c r="B18" s="210" t="s">
        <v>54</v>
      </c>
      <c r="C18" s="211"/>
      <c r="D18" s="83">
        <f>C27*D11*12</f>
        <v>19404954</v>
      </c>
      <c r="E18" s="84"/>
    </row>
    <row r="19" spans="2:5" s="16" customFormat="1" ht="12.95">
      <c r="B19" s="210" t="s">
        <v>55</v>
      </c>
      <c r="C19" s="211"/>
      <c r="D19" s="83">
        <f>C28*D11*12</f>
        <v>19879248</v>
      </c>
      <c r="E19" s="84"/>
    </row>
    <row r="20" spans="2:5" s="16" customFormat="1" ht="12.95">
      <c r="B20" s="79"/>
      <c r="C20" s="79"/>
      <c r="D20" s="5"/>
      <c r="E20" s="5"/>
    </row>
    <row r="21" spans="2:5" s="16" customFormat="1" ht="12.95">
      <c r="B21" s="79" t="s">
        <v>261</v>
      </c>
      <c r="C21" s="79"/>
      <c r="D21" s="5"/>
      <c r="E21" s="5"/>
    </row>
    <row r="22" spans="2:5" s="16" customFormat="1" ht="26.25" customHeight="1">
      <c r="C22" s="85" t="s">
        <v>262</v>
      </c>
      <c r="D22" s="147"/>
      <c r="E22" s="147"/>
    </row>
    <row r="23" spans="2:5" s="16" customFormat="1" ht="12.75" customHeight="1">
      <c r="B23" s="90" t="s">
        <v>223</v>
      </c>
      <c r="C23" s="91">
        <v>214.32779604028914</v>
      </c>
      <c r="D23" s="148"/>
      <c r="E23" s="148"/>
    </row>
    <row r="24" spans="2:5" s="16" customFormat="1" ht="12.75" customHeight="1">
      <c r="B24" s="90" t="s">
        <v>224</v>
      </c>
      <c r="C24" s="92">
        <f t="shared" ref="C24:C28" si="0">ROUND(IF(ISBLANK(C23),0,C23*(1+$D$10)),2)</f>
        <v>219.57</v>
      </c>
      <c r="D24" s="102"/>
      <c r="E24" s="102"/>
    </row>
    <row r="25" spans="2:5" s="16" customFormat="1" ht="12.6">
      <c r="B25" s="90" t="s">
        <v>225</v>
      </c>
      <c r="C25" s="92">
        <f t="shared" si="0"/>
        <v>224.94</v>
      </c>
      <c r="D25" s="102"/>
      <c r="E25" s="102"/>
    </row>
    <row r="26" spans="2:5" s="16" customFormat="1" ht="12.6">
      <c r="B26" s="90" t="s">
        <v>226</v>
      </c>
      <c r="C26" s="92">
        <f t="shared" si="0"/>
        <v>230.44</v>
      </c>
      <c r="D26" s="102"/>
      <c r="E26" s="102"/>
    </row>
    <row r="27" spans="2:5" s="16" customFormat="1" ht="24.95">
      <c r="B27" s="90" t="s">
        <v>227</v>
      </c>
      <c r="C27" s="92">
        <f t="shared" si="0"/>
        <v>236.07</v>
      </c>
      <c r="D27" s="102"/>
      <c r="E27" s="102"/>
    </row>
    <row r="28" spans="2:5" s="16" customFormat="1" ht="24.95">
      <c r="B28" s="90" t="s">
        <v>228</v>
      </c>
      <c r="C28" s="92">
        <f t="shared" si="0"/>
        <v>241.84</v>
      </c>
      <c r="D28" s="102"/>
      <c r="E28" s="102"/>
    </row>
    <row r="29" spans="2:5" s="16" customFormat="1" ht="12.6"/>
    <row r="30" spans="2:5" s="16" customFormat="1" ht="12.6"/>
    <row r="31" spans="2:5" s="25" customFormat="1">
      <c r="B31" s="103" t="s">
        <v>263</v>
      </c>
      <c r="C31" s="11"/>
      <c r="D31" s="11"/>
      <c r="E31" s="11"/>
    </row>
    <row r="32" spans="2:5" s="16" customFormat="1" ht="21">
      <c r="B32" s="94" t="s">
        <v>66</v>
      </c>
      <c r="C32" s="85" t="s">
        <v>264</v>
      </c>
      <c r="D32" s="147"/>
      <c r="E32" s="147"/>
    </row>
    <row r="33" spans="2:5" s="16" customFormat="1" ht="12.6">
      <c r="B33" s="175" t="s">
        <v>110</v>
      </c>
      <c r="C33" s="96">
        <v>100</v>
      </c>
      <c r="D33" s="149"/>
      <c r="E33" s="149"/>
    </row>
    <row r="34" spans="2:5" s="16" customFormat="1" ht="12.6">
      <c r="B34" s="97" t="s">
        <v>265</v>
      </c>
      <c r="C34" s="96">
        <v>10</v>
      </c>
      <c r="D34" s="149"/>
      <c r="E34" s="149"/>
    </row>
    <row r="35" spans="2:5" s="16" customFormat="1" ht="12.6">
      <c r="B35" s="97" t="s">
        <v>266</v>
      </c>
      <c r="C35" s="96">
        <v>15</v>
      </c>
      <c r="D35" s="149"/>
      <c r="E35" s="149"/>
    </row>
    <row r="36" spans="2:5" s="16" customFormat="1" ht="12.6">
      <c r="B36" s="97" t="s">
        <v>254</v>
      </c>
      <c r="C36" s="96">
        <v>0.47</v>
      </c>
      <c r="D36" s="149"/>
      <c r="E36" s="149"/>
    </row>
    <row r="37" spans="2:5" s="16" customFormat="1" ht="12.6">
      <c r="B37" s="97" t="s">
        <v>146</v>
      </c>
      <c r="C37" s="96">
        <v>13.63</v>
      </c>
      <c r="D37" s="149"/>
      <c r="E37" s="149"/>
    </row>
    <row r="38" spans="2:5" s="16" customFormat="1" ht="12.6">
      <c r="B38" s="97"/>
      <c r="C38" s="96"/>
      <c r="D38" s="149"/>
      <c r="E38" s="149"/>
    </row>
    <row r="39" spans="2:5" s="16" customFormat="1" ht="12.6">
      <c r="B39" s="97"/>
      <c r="C39" s="96"/>
      <c r="D39" s="149"/>
      <c r="E39" s="149"/>
    </row>
    <row r="40" spans="2:5" s="16" customFormat="1" ht="12.6">
      <c r="B40" s="97"/>
      <c r="C40" s="96"/>
      <c r="D40" s="149"/>
      <c r="E40" s="149"/>
    </row>
    <row r="41" spans="2:5" s="16" customFormat="1" ht="12.6">
      <c r="B41" s="97"/>
      <c r="C41" s="96"/>
      <c r="D41" s="149"/>
      <c r="E41" s="149"/>
    </row>
    <row r="42" spans="2:5" s="16" customFormat="1" ht="12.6">
      <c r="B42" s="97"/>
      <c r="C42" s="96"/>
      <c r="D42" s="149"/>
      <c r="E42" s="149"/>
    </row>
    <row r="43" spans="2:5" s="16" customFormat="1" ht="12.6">
      <c r="B43" s="97"/>
      <c r="C43" s="96"/>
      <c r="D43" s="149"/>
      <c r="E43" s="149"/>
    </row>
    <row r="44" spans="2:5" s="16" customFormat="1" ht="12.6">
      <c r="B44" s="97"/>
      <c r="C44" s="96"/>
      <c r="D44" s="149"/>
      <c r="E44" s="149"/>
    </row>
    <row r="45" spans="2:5" s="16" customFormat="1" ht="12.6">
      <c r="B45" s="97"/>
      <c r="C45" s="96"/>
      <c r="D45" s="149"/>
      <c r="E45" s="149"/>
    </row>
    <row r="46" spans="2:5" s="16" customFormat="1" ht="12.6">
      <c r="B46" s="97"/>
      <c r="C46" s="96"/>
      <c r="D46" s="149"/>
      <c r="E46" s="149"/>
    </row>
    <row r="47" spans="2:5" s="16" customFormat="1" ht="12.6">
      <c r="B47" s="97"/>
      <c r="C47" s="96"/>
      <c r="D47" s="149"/>
      <c r="E47" s="149"/>
    </row>
    <row r="48" spans="2:5" s="16" customFormat="1" ht="12.6">
      <c r="B48" s="97"/>
      <c r="C48" s="96"/>
      <c r="D48" s="149"/>
      <c r="E48" s="149"/>
    </row>
    <row r="49" spans="2:5" s="16" customFormat="1" ht="12.6">
      <c r="B49" s="97"/>
      <c r="C49" s="96"/>
      <c r="D49" s="149"/>
      <c r="E49" s="149"/>
    </row>
    <row r="50" spans="2:5" s="16" customFormat="1" ht="12.6">
      <c r="B50" s="97"/>
      <c r="C50" s="96"/>
      <c r="D50" s="149"/>
      <c r="E50" s="149"/>
    </row>
    <row r="51" spans="2:5" s="16" customFormat="1" ht="12.6">
      <c r="B51" s="97"/>
      <c r="C51" s="96"/>
      <c r="D51" s="149"/>
      <c r="E51" s="149"/>
    </row>
    <row r="52" spans="2:5" s="16" customFormat="1" ht="12.95">
      <c r="B52" s="98" t="s">
        <v>61</v>
      </c>
      <c r="C52" s="99">
        <f>SUM(C33:C51)</f>
        <v>139.1</v>
      </c>
      <c r="D52" s="150"/>
      <c r="E52" s="150"/>
    </row>
    <row r="53" spans="2:5" s="16" customFormat="1" ht="12.6"/>
    <row r="54" spans="2:5" s="16" customFormat="1" ht="12.6"/>
    <row r="55" spans="2:5" s="16" customFormat="1" ht="12.6"/>
    <row r="56" spans="2:5" s="16" customFormat="1" ht="12.6"/>
    <row r="57" spans="2:5" s="16" customFormat="1" hidden="1">
      <c r="B57" s="94" t="s">
        <v>66</v>
      </c>
      <c r="C57"/>
      <c r="D57"/>
      <c r="E57"/>
    </row>
    <row r="58" spans="2:5" s="16" customFormat="1" ht="12.6" hidden="1">
      <c r="B58" s="16" t="str">
        <f>'5. Key Staff'!$B$12</f>
        <v>Project Manager</v>
      </c>
    </row>
    <row r="59" spans="2:5" s="16" customFormat="1" ht="12.6" hidden="1">
      <c r="B59" s="16" t="str">
        <f>'5. Key Staff'!$B$13</f>
        <v>Operations Supervisor</v>
      </c>
    </row>
    <row r="60" spans="2:5" s="16" customFormat="1" ht="12.6" hidden="1">
      <c r="B60" s="16" t="str">
        <f>'5. Key Staff'!$B$14</f>
        <v>Information Systems Coordinator</v>
      </c>
    </row>
    <row r="61" spans="2:5" s="16" customFormat="1" ht="12.6" hidden="1">
      <c r="B61" s="16" t="str">
        <f>'5. Key Staff'!$B$15</f>
        <v>Training Coordinator</v>
      </c>
    </row>
    <row r="62" spans="2:5" s="16" customFormat="1" ht="12.6" hidden="1">
      <c r="B62" s="16" t="str">
        <f>'5. Key Staff'!$B$16</f>
        <v>Level of Care Determination Advisor</v>
      </c>
    </row>
    <row r="63" spans="2:5" s="16" customFormat="1" ht="12.6" hidden="1">
      <c r="B63" s="16" t="str">
        <f>IF('6. Other Staff'!$B$12="&lt;Specify&gt;","",'6. Other Staff'!$B$12)</f>
        <v>LOC Assessor</v>
      </c>
    </row>
    <row r="64" spans="2:5" s="16" customFormat="1" ht="12.6" hidden="1">
      <c r="B64" s="16" t="str">
        <f>IF('6. Other Staff'!$B$13="&lt;Specify&gt;","",'6. Other Staff'!$B$13)</f>
        <v>PASRR Level II Evaluator</v>
      </c>
    </row>
    <row r="65" spans="2:2" s="16" customFormat="1" ht="12.6" hidden="1">
      <c r="B65" s="16" t="str">
        <f>IF('6. Other Staff'!$B$14="&lt;Specify&gt;","",'6. Other Staff'!$B$14)</f>
        <v>Intake Counselor</v>
      </c>
    </row>
    <row r="66" spans="2:2" s="16" customFormat="1" ht="12.6" hidden="1">
      <c r="B66" s="16" t="str">
        <f>IF('6. Other Staff'!$B$15="&lt;Specify&gt;","",'6. Other Staff'!$B$15)</f>
        <v>Quality Manager</v>
      </c>
    </row>
    <row r="67" spans="2:2" s="16" customFormat="1" ht="12.6" hidden="1">
      <c r="B67" s="16" t="str">
        <f>IF('6. Other Staff'!$B$16="&lt;Specify&gt;","",'6. Other Staff'!$B$16)</f>
        <v>Quality Analyst</v>
      </c>
    </row>
    <row r="68" spans="2:2" s="16" customFormat="1" ht="12.6" hidden="1">
      <c r="B68" s="16" t="str">
        <f>IF('6. Other Staff'!$B$17="&lt;Specify&gt;","",'6. Other Staff'!$B$17)</f>
        <v>LOC Regional Supervisors</v>
      </c>
    </row>
    <row r="69" spans="2:2" s="16" customFormat="1" ht="12.6" hidden="1">
      <c r="B69" s="16" t="str">
        <f>IF('6. Other Staff'!$B$18="&lt;Specify&gt;","",'6. Other Staff'!$B$18)</f>
        <v xml:space="preserve">LOC Lead </v>
      </c>
    </row>
    <row r="70" spans="2:2" s="16" customFormat="1" ht="12.6" hidden="1">
      <c r="B70" s="16" t="str">
        <f>IF('6. Other Staff'!$B$19="&lt;Specify&gt;","",'6. Other Staff'!$B$19)</f>
        <v>LOC Clinical Reviewer</v>
      </c>
    </row>
    <row r="71" spans="2:2" s="16" customFormat="1" ht="12.6" hidden="1">
      <c r="B71" s="16" t="str">
        <f>IF('6. Other Staff'!$B$20="&lt;Specify&gt;","",'6. Other Staff'!$B$20)</f>
        <v>Level 1 Clinical Reviewer</v>
      </c>
    </row>
    <row r="72" spans="2:2" s="16" customFormat="1" ht="12.6" hidden="1">
      <c r="B72" s="16" t="str">
        <f>IF('6. Other Staff'!$B$21="&lt;Specify&gt;","",'6. Other Staff'!$B$21)</f>
        <v>CSR's</v>
      </c>
    </row>
    <row r="73" spans="2:2" s="16" customFormat="1" ht="12.6" hidden="1">
      <c r="B73" s="16" t="str">
        <f>IF('6. Other Staff'!$B$22="&lt;Specify&gt;","",'6. Other Staff'!$B$22)</f>
        <v>PASRR Level II Quality Clinicians</v>
      </c>
    </row>
    <row r="74" spans="2:2" s="16" customFormat="1" ht="12.6" hidden="1">
      <c r="B74" s="16" t="str">
        <f>IF('6. Other Staff'!$B$23="&lt;Specify&gt;","",'6. Other Staff'!$B$23)</f>
        <v>Scheduling Support</v>
      </c>
    </row>
    <row r="75" spans="2:2" s="16" customFormat="1" ht="12.6" hidden="1">
      <c r="B75" s="16" t="str">
        <f>IF('6. Other Staff'!$B$24="&lt;Specify&gt;","",'6. Other Staff'!$B$24)</f>
        <v>Training Manager</v>
      </c>
    </row>
    <row r="76" spans="2:2" s="16" customFormat="1" ht="12.6" hidden="1">
      <c r="B76" s="16" t="str">
        <f>IF('6. Other Staff'!$B$25="&lt;Specify&gt;","",'6. Other Staff'!$B$25)</f>
        <v>Training Specialist</v>
      </c>
    </row>
    <row r="77" spans="2:2" s="16" customFormat="1" ht="12.6" hidden="1">
      <c r="B77" s="16" t="str">
        <f>IF('6. Other Staff'!$B$26="&lt;Specify&gt;","",'6. Other Staff'!$B$26)</f>
        <v>Risk Mgmt Manager</v>
      </c>
    </row>
    <row r="78" spans="2:2" s="16" customFormat="1" ht="12.6" hidden="1">
      <c r="B78" s="16" t="str">
        <f>IF('6. Other Staff'!$B$27="&lt;Specify&gt;","",'6. Other Staff'!$B$27)</f>
        <v>Comms Manager</v>
      </c>
    </row>
    <row r="79" spans="2:2" s="16" customFormat="1" ht="12.6" hidden="1">
      <c r="B79" s="16" t="str">
        <f>IF('6. Other Staff'!$B$28="&lt;Specify&gt;","",'6. Other Staff'!$B$28)</f>
        <v>Comms Specialist</v>
      </c>
    </row>
    <row r="80" spans="2:2" s="16" customFormat="1" ht="12.6" hidden="1">
      <c r="B80" s="16" t="str">
        <f>IF('6. Other Staff'!$B$29="&lt;Specify&gt;","",'6. Other Staff'!$B$29)</f>
        <v>Data &amp; Analytics Manager</v>
      </c>
    </row>
    <row r="81" spans="2:2" s="16" customFormat="1" ht="12.6" hidden="1">
      <c r="B81" s="16" t="str">
        <f>IF('6. Other Staff'!$B$30="&lt;Specify&gt;","",'6. Other Staff'!$B$30)</f>
        <v>Date &amp; Analytics Analyst</v>
      </c>
    </row>
    <row r="82" spans="2:2" s="16" customFormat="1" ht="12.6" hidden="1">
      <c r="B82" s="16" t="str">
        <f>IF('6. Other Staff'!$B$31="&lt;Specify&gt;","",'6. Other Staff'!$B$31)</f>
        <v>Knowledge Mgmt Manager</v>
      </c>
    </row>
    <row r="83" spans="2:2" s="16" customFormat="1" ht="12.6" hidden="1">
      <c r="B83" s="16" t="str">
        <f>IF('6. Other Staff'!$B$32="&lt;Specify&gt;","",'6. Other Staff'!$B$32)</f>
        <v>Knowledge Mgmt Assoc. Analyst</v>
      </c>
    </row>
    <row r="84" spans="2:2" s="16" customFormat="1" ht="12.6" hidden="1">
      <c r="B84" s="16" t="str">
        <f>IF('6. Other Staff'!$B$33="&lt;Specify&gt;","",'6. Other Staff'!$B$33)</f>
        <v>Administrative Support Coordinators</v>
      </c>
    </row>
    <row r="85" spans="2:2" s="16" customFormat="1" ht="12.6" hidden="1">
      <c r="B85" s="16" t="str">
        <f>IF('6. Other Staff'!$B$34="&lt;Specify&gt;","",'6. Other Staff'!$B$34)</f>
        <v>Project Director</v>
      </c>
    </row>
    <row r="86" spans="2:2" s="16" customFormat="1" ht="12.6" hidden="1">
      <c r="B86" s="16" t="str">
        <f>IF('6. Other Staff'!$B$35="&lt;Specify&gt;","",'6. Other Staff'!$B$35)</f>
        <v>PASRR Supervisor</v>
      </c>
    </row>
    <row r="87" spans="2:2" s="16" customFormat="1" ht="12.6" hidden="1">
      <c r="B87" s="16" t="str">
        <f>IF('6. Other Staff'!$B$36="&lt;Specify&gt;","",'6. Other Staff'!$B$36)</f>
        <v>Intake Counselor Supervisor</v>
      </c>
    </row>
    <row r="88" spans="2:2" s="16" customFormat="1" ht="12.6" hidden="1">
      <c r="B88" s="16" t="str">
        <f>IF('6. Other Staff'!$B$37="&lt;Specify&gt;","",'6. Other Staff'!$B$37)</f>
        <v xml:space="preserve">Reporting and Analytics Analyst </v>
      </c>
    </row>
    <row r="89" spans="2:2" s="16" customFormat="1" ht="12.6" hidden="1">
      <c r="B89" s="16" t="str">
        <f>IF('6. Other Staff'!$B$38="&lt;Specify&gt;","",'6. Other Staff'!$B$38)</f>
        <v>Stakeholder Outreach Spec.</v>
      </c>
    </row>
    <row r="90" spans="2:2" s="16" customFormat="1" ht="12.6" hidden="1">
      <c r="B90" s="16" t="str">
        <f>IF('6. Other Staff'!$B$39="&lt;Specify&gt;","",'6. Other Staff'!$B$39)</f>
        <v>Human Resource Specialist</v>
      </c>
    </row>
    <row r="91" spans="2:2" s="16" customFormat="1" ht="12.6" hidden="1">
      <c r="B91" s="16" t="str">
        <f>IF('6. Other Staff'!$B$40="&lt;Specify&gt;","",'6. Other Staff'!$B$40)</f>
        <v>Customer Support Supervisor</v>
      </c>
    </row>
    <row r="92" spans="2:2" s="16" customFormat="1" ht="12.6" hidden="1">
      <c r="B92" s="16" t="str">
        <f>IF('6. Other Staff'!$B$41="&lt;Specify&gt;","",'6. Other Staff'!$B$41)</f>
        <v>Implementation Advisor</v>
      </c>
    </row>
    <row r="93" spans="2:2" s="16" customFormat="1" ht="12.6" hidden="1">
      <c r="B93" s="16" t="str">
        <f>IF('6. Other Staff'!$B$42="&lt;Specify&gt;","",'6. Other Staff'!$B$42)</f>
        <v>Implementation Manager</v>
      </c>
    </row>
    <row r="94" spans="2:2" s="16" customFormat="1" ht="12.6" hidden="1">
      <c r="B94" s="16" t="str">
        <f>IF('6. Other Staff'!$B$43="&lt;Specify&gt;","",'6. Other Staff'!$B$43)</f>
        <v>Implementation Analyst</v>
      </c>
    </row>
    <row r="95" spans="2:2" s="16" customFormat="1" ht="12.6" hidden="1">
      <c r="B95" s="16" t="str">
        <f>IF('6. Other Staff'!B44="&lt;Specify&gt;","",'6. Other Staff'!B44)</f>
        <v>OCM Advisor</v>
      </c>
    </row>
    <row r="96" spans="2:2" s="16" customFormat="1" ht="12.6">
      <c r="B96" s="100"/>
    </row>
    <row r="97" spans="2:2" s="16" customFormat="1" ht="12.6">
      <c r="B97" s="100"/>
    </row>
    <row r="98" spans="2:2" s="16" customFormat="1" ht="12.6">
      <c r="B98" s="100"/>
    </row>
    <row r="99" spans="2:2" s="16" customFormat="1" ht="12.6">
      <c r="B99" s="100"/>
    </row>
    <row r="100" spans="2:2" s="16" customFormat="1" ht="12.6">
      <c r="B100" s="100"/>
    </row>
    <row r="101" spans="2:2" s="16" customFormat="1" ht="12.6">
      <c r="B101" s="100"/>
    </row>
    <row r="102" spans="2:2" s="16" customFormat="1" ht="12.6">
      <c r="B102" s="100"/>
    </row>
    <row r="103" spans="2:2" s="16" customFormat="1" ht="12.6">
      <c r="B103" s="100"/>
    </row>
  </sheetData>
  <sheetProtection algorithmName="SHA-512" hashValue="aNJC2vg4GFwBHQM6ywQL7vuWBBrLxSgoE4S17DY/YEVARD9PGYw0qAFayyMuA5IV0cI8KG+xHC7tTUSTt6JTfQ==" saltValue="8yt4vGgwTTHoP4L16Q5uRA==" spinCount="100000" sheet="1" objects="1" scenarios="1"/>
  <mergeCells count="12">
    <mergeCell ref="B19:C19"/>
    <mergeCell ref="F2:I2"/>
    <mergeCell ref="F3:I3"/>
    <mergeCell ref="B5:G5"/>
    <mergeCell ref="B6:I6"/>
    <mergeCell ref="B10:C10"/>
    <mergeCell ref="B11:C11"/>
    <mergeCell ref="B14:C14"/>
    <mergeCell ref="B15:C15"/>
    <mergeCell ref="B16:C16"/>
    <mergeCell ref="B17:C17"/>
    <mergeCell ref="B18:C18"/>
  </mergeCells>
  <dataValidations count="2">
    <dataValidation type="list" allowBlank="1" showInputMessage="1" showErrorMessage="1" error="You must select a position from the drop down menu. New positions canbe added in the &quot;Other Staff&quot; sheet. " promptTitle="Select a Position" prompt="Please select a position from the drop down menu. New positions can be added in the &quot;Other Staff&quot; sheet. " sqref="IX33:IX51 WVJ33:WVJ51 WLN33:WLN51 WBR33:WBR51 VRV33:VRV51 VHZ33:VHZ51 UYD33:UYD51 UOH33:UOH51 UEL33:UEL51 TUP33:TUP51 TKT33:TKT51 TAX33:TAX51 SRB33:SRB51 SHF33:SHF51 RXJ33:RXJ51 RNN33:RNN51 RDR33:RDR51 QTV33:QTV51 QJZ33:QJZ51 QAD33:QAD51 PQH33:PQH51 PGL33:PGL51 OWP33:OWP51 OMT33:OMT51 OCX33:OCX51 NTB33:NTB51 NJF33:NJF51 MZJ33:MZJ51 MPN33:MPN51 MFR33:MFR51 LVV33:LVV51 LLZ33:LLZ51 LCD33:LCD51 KSH33:KSH51 KIL33:KIL51 JYP33:JYP51 JOT33:JOT51 JEX33:JEX51 IVB33:IVB51 ILF33:ILF51 IBJ33:IBJ51 HRN33:HRN51 HHR33:HHR51 GXV33:GXV51 GNZ33:GNZ51 GED33:GED51 FUH33:FUH51 FKL33:FKL51 FAP33:FAP51 EQT33:EQT51 EGX33:EGX51 DXB33:DXB51 DNF33:DNF51 DDJ33:DDJ51 CTN33:CTN51 CJR33:CJR51 BZV33:BZV51 BPZ33:BPZ51 BGD33:BGD51 AWH33:AWH51 AML33:AML51 ACP33:ACP51 ST33:ST51" xr:uid="{E16F19DC-6060-45E3-8749-E769FFFB8A16}">
      <formula1>$B$57:$B$90</formula1>
    </dataValidation>
    <dataValidation type="list" allowBlank="1" showInputMessage="1" showErrorMessage="1" error="You must select a position from the drop down menu. New positions canbe added in the &quot;Other Staff&quot; sheet. " promptTitle="Select a Position" prompt="Please select a position from the drop down menu. New positions can be added in the &quot;Other Staff&quot; sheet. " sqref="B33:B51" xr:uid="{9E11A480-8C38-4525-9B89-438C4B42DA94}">
      <formula1>$B$58:$B$95</formula1>
    </dataValidation>
  </dataValidations>
  <pageMargins left="0.7" right="0.7" top="0.75" bottom="0.75" header="0.3" footer="0.3"/>
  <pageSetup scale="70" orientation="landscape" horizontalDpi="1200" verticalDpi="1200" r:id="rId1"/>
  <rowBreaks count="1" manualBreakCount="1">
    <brk id="30"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43ce90d-7123-42ed-b9e1-cc4a53dc8440" xsi:nil="true"/>
    <lcf76f155ced4ddcb4097134ff3c332f xmlns="0d1d5550-6ddd-4e1e-8c43-a25d89183f9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314F1BAC802CE4FACCB69A0B1AEC9BB" ma:contentTypeVersion="" ma:contentTypeDescription="Create a new document." ma:contentTypeScope="" ma:versionID="51b0c8903632d09910f27425a19001d9">
  <xsd:schema xmlns:xsd="http://www.w3.org/2001/XMLSchema" xmlns:xs="http://www.w3.org/2001/XMLSchema" xmlns:p="http://schemas.microsoft.com/office/2006/metadata/properties" xmlns:ns2="0d1d5550-6ddd-4e1e-8c43-a25d89183f93" xmlns:ns3="743ce90d-7123-42ed-b9e1-cc4a53dc8440" targetNamespace="http://schemas.microsoft.com/office/2006/metadata/properties" ma:root="true" ma:fieldsID="9ee83ab4b2cd778ef6b8d185a613f818" ns2:_="" ns3:_="">
    <xsd:import namespace="0d1d5550-6ddd-4e1e-8c43-a25d89183f93"/>
    <xsd:import namespace="743ce90d-7123-42ed-b9e1-cc4a53dc8440"/>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1d5550-6ddd-4e1e-8c43-a25d89183f93" elementFormDefault="qualified">
    <xsd:import namespace="http://schemas.microsoft.com/office/2006/documentManagement/types"/>
    <xsd:import namespace="http://schemas.microsoft.com/office/infopath/2007/PartnerControls"/>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fb386eb3-6178-4592-8f27-5d6630324efe"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43ce90d-7123-42ed-b9e1-cc4a53dc8440"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65df922d-9df9-499f-a426-a85f3aa2937c}" ma:internalName="TaxCatchAll" ma:showField="CatchAllData" ma:web="743ce90d-7123-42ed-b9e1-cc4a53dc8440">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8"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2F698F2-9642-4CAC-8673-831AB69F903A}"/>
</file>

<file path=customXml/itemProps2.xml><?xml version="1.0" encoding="utf-8"?>
<ds:datastoreItem xmlns:ds="http://schemas.openxmlformats.org/officeDocument/2006/customXml" ds:itemID="{AEC80F7A-E3E1-44C4-89D9-C9F550C406EF}"/>
</file>

<file path=customXml/itemProps3.xml><?xml version="1.0" encoding="utf-8"?>
<ds:datastoreItem xmlns:ds="http://schemas.openxmlformats.org/officeDocument/2006/customXml" ds:itemID="{FD137456-AA51-4D7F-86EE-BB38FB83DF9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LM</dc:creator>
  <cp:keywords/>
  <dc:description/>
  <cp:lastModifiedBy>Ballew, Christa M</cp:lastModifiedBy>
  <cp:revision/>
  <dcterms:created xsi:type="dcterms:W3CDTF">2022-06-22T20:31:28Z</dcterms:created>
  <dcterms:modified xsi:type="dcterms:W3CDTF">2022-12-12T04:49:04Z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0x0101005314F1BAC802CE4FACCB69A0B1AEC9BB</vt:lpwstr>
  </property>
  <property fmtid="{D5CDD505-2E9C-101B-9397-08002B2CF9AE}" pid="3" name="MediaServiceImageTags">
    <vt:lpwstr/>
  </property>
</Properties>
</file>